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Kawahito\デスクトップ\"/>
    </mc:Choice>
  </mc:AlternateContent>
  <xr:revisionPtr revIDLastSave="0" documentId="13_ncr:1_{C7E28844-4F2A-4242-BA2C-C27E77E785C4}" xr6:coauthVersionLast="47" xr6:coauthVersionMax="47" xr10:uidLastSave="{00000000-0000-0000-0000-000000000000}"/>
  <bookViews>
    <workbookView xWindow="-120" yWindow="-120" windowWidth="20730" windowHeight="11070" tabRatio="873" activeTab="1" xr2:uid="{00000000-000D-0000-FFFF-FFFF00000000}"/>
  </bookViews>
  <sheets>
    <sheet name="年間予定表 " sheetId="20" r:id="rId1"/>
    <sheet name="　１月　 " sheetId="1" r:id="rId2"/>
    <sheet name="　2 月　" sheetId="6" r:id="rId3"/>
    <sheet name="　3 月　" sheetId="7" r:id="rId4"/>
    <sheet name="　4 月　" sheetId="9" r:id="rId5"/>
    <sheet name="　5 月　" sheetId="11" r:id="rId6"/>
    <sheet name="　6 月　" sheetId="12" r:id="rId7"/>
    <sheet name="　7 月　" sheetId="13" r:id="rId8"/>
    <sheet name="　8 月　" sheetId="14" r:id="rId9"/>
    <sheet name="　9 月　" sheetId="31" r:id="rId10"/>
    <sheet name="　10 月　" sheetId="17" r:id="rId11"/>
    <sheet name="　 11 月　" sheetId="18" r:id="rId12"/>
    <sheet name="　12 月　" sheetId="19" r:id="rId13"/>
    <sheet name="　年間　" sheetId="30" r:id="rId14"/>
  </sheets>
  <calcPr calcId="181029"/>
</workbook>
</file>

<file path=xl/calcChain.xml><?xml version="1.0" encoding="utf-8"?>
<calcChain xmlns="http://schemas.openxmlformats.org/spreadsheetml/2006/main">
  <c r="B5" i="1" l="1"/>
  <c r="B2" i="31" l="1"/>
  <c r="E14" i="31" l="1"/>
  <c r="E18" i="31" s="1"/>
  <c r="E22" i="31" s="1"/>
  <c r="E26" i="31" s="1"/>
  <c r="E30" i="31" s="1"/>
  <c r="E34" i="31" s="1"/>
  <c r="E38" i="31" s="1"/>
  <c r="E42" i="31" s="1"/>
  <c r="E46" i="31" s="1"/>
  <c r="C14" i="31"/>
  <c r="C18" i="31" s="1"/>
  <c r="C22" i="31" s="1"/>
  <c r="C26" i="31" s="1"/>
  <c r="C30" i="31" s="1"/>
  <c r="C34" i="31" s="1"/>
  <c r="C38" i="31" s="1"/>
  <c r="C42" i="31" s="1"/>
  <c r="C46" i="31" s="1"/>
  <c r="A14" i="31"/>
  <c r="A18" i="31" s="1"/>
  <c r="A22" i="31" s="1"/>
  <c r="A26" i="31" s="1"/>
  <c r="A30" i="31" s="1"/>
  <c r="A34" i="31" s="1"/>
  <c r="A38" i="31" s="1"/>
  <c r="A42" i="31" s="1"/>
  <c r="A46" i="31" s="1"/>
  <c r="C12" i="31" l="1"/>
  <c r="C16" i="31"/>
  <c r="C20" i="31"/>
  <c r="C24" i="31"/>
  <c r="C28" i="31"/>
  <c r="C32" i="31"/>
  <c r="C36" i="31"/>
  <c r="C40" i="31"/>
  <c r="C44" i="31"/>
  <c r="C48" i="31"/>
  <c r="A12" i="31"/>
  <c r="E12" i="31"/>
  <c r="A16" i="31"/>
  <c r="E16" i="31"/>
  <c r="A20" i="31"/>
  <c r="E20" i="31"/>
  <c r="A24" i="31"/>
  <c r="E24" i="31"/>
  <c r="A28" i="31"/>
  <c r="E28" i="31"/>
  <c r="A32" i="31"/>
  <c r="E32" i="31"/>
  <c r="A36" i="31"/>
  <c r="E36" i="31"/>
  <c r="A40" i="31"/>
  <c r="E40" i="31"/>
  <c r="A44" i="31"/>
  <c r="E44" i="31"/>
  <c r="A48" i="31"/>
  <c r="E48" i="31"/>
  <c r="K3" i="30"/>
  <c r="E9" i="30" s="1"/>
  <c r="N9" i="30" s="1"/>
  <c r="F5" i="1"/>
  <c r="F5" i="12" s="1"/>
  <c r="P9" i="30"/>
  <c r="L11" i="30" s="1"/>
  <c r="C11" i="30"/>
  <c r="G21" i="30"/>
  <c r="C23" i="30" s="1"/>
  <c r="P21" i="30"/>
  <c r="L23" i="30" s="1"/>
  <c r="G34" i="30"/>
  <c r="C36" i="30" s="1"/>
  <c r="P34" i="30"/>
  <c r="L36" i="30" s="1"/>
  <c r="G47" i="30"/>
  <c r="C49" i="30" s="1"/>
  <c r="P47" i="30"/>
  <c r="G60" i="30"/>
  <c r="J61" i="30" s="1"/>
  <c r="P60" i="30"/>
  <c r="L62" i="30" s="1"/>
  <c r="G74" i="30"/>
  <c r="C76" i="30" s="1"/>
  <c r="L76" i="30"/>
  <c r="A14" i="1"/>
  <c r="A18" i="1" s="1"/>
  <c r="C14" i="17"/>
  <c r="C18" i="17" s="1"/>
  <c r="C14" i="1"/>
  <c r="C18" i="1" s="1"/>
  <c r="C22" i="1" s="1"/>
  <c r="C26" i="1" s="1"/>
  <c r="B2" i="19"/>
  <c r="E12" i="19" s="1"/>
  <c r="B2" i="6"/>
  <c r="A12" i="6" s="1"/>
  <c r="A14" i="19"/>
  <c r="A18" i="19" s="1"/>
  <c r="A22" i="19" s="1"/>
  <c r="A26" i="19" s="1"/>
  <c r="A30" i="19" s="1"/>
  <c r="A34" i="19" s="1"/>
  <c r="A38" i="19" s="1"/>
  <c r="A42" i="19" s="1"/>
  <c r="A46" i="19" s="1"/>
  <c r="C14" i="19"/>
  <c r="C18" i="19" s="1"/>
  <c r="C22" i="19" s="1"/>
  <c r="C26" i="19" s="1"/>
  <c r="E14" i="19"/>
  <c r="E18" i="19" s="1"/>
  <c r="E22" i="19" s="1"/>
  <c r="E26" i="19" s="1"/>
  <c r="E30" i="19" s="1"/>
  <c r="E34" i="19" s="1"/>
  <c r="E38" i="19" s="1"/>
  <c r="E42" i="19" s="1"/>
  <c r="E46" i="19" s="1"/>
  <c r="E50" i="19" s="1"/>
  <c r="B2" i="18"/>
  <c r="A12" i="18" s="1"/>
  <c r="A14" i="18"/>
  <c r="A18" i="18" s="1"/>
  <c r="A22" i="18" s="1"/>
  <c r="A26" i="18" s="1"/>
  <c r="A30" i="18" s="1"/>
  <c r="A34" i="18" s="1"/>
  <c r="A38" i="18" s="1"/>
  <c r="A42" i="18" s="1"/>
  <c r="A46" i="18" s="1"/>
  <c r="C14" i="18"/>
  <c r="E14" i="18"/>
  <c r="E18" i="18" s="1"/>
  <c r="E22" i="18" s="1"/>
  <c r="E26" i="18" s="1"/>
  <c r="E30" i="18" s="1"/>
  <c r="E34" i="18" s="1"/>
  <c r="E38" i="18" s="1"/>
  <c r="E42" i="18" s="1"/>
  <c r="E46" i="18" s="1"/>
  <c r="B2" i="17"/>
  <c r="A12" i="17" s="1"/>
  <c r="A14" i="17"/>
  <c r="A18" i="17" s="1"/>
  <c r="A22" i="17" s="1"/>
  <c r="A26" i="17" s="1"/>
  <c r="A30" i="17" s="1"/>
  <c r="A34" i="17" s="1"/>
  <c r="A38" i="17" s="1"/>
  <c r="A42" i="17" s="1"/>
  <c r="A46" i="17" s="1"/>
  <c r="E14" i="17"/>
  <c r="C22" i="17"/>
  <c r="C26" i="17" s="1"/>
  <c r="B2" i="14"/>
  <c r="A12" i="14" s="1"/>
  <c r="A14" i="14"/>
  <c r="C14" i="14"/>
  <c r="C18" i="14" s="1"/>
  <c r="C22" i="14" s="1"/>
  <c r="C26" i="14" s="1"/>
  <c r="C30" i="14" s="1"/>
  <c r="C34" i="14" s="1"/>
  <c r="C38" i="14" s="1"/>
  <c r="C42" i="14" s="1"/>
  <c r="C46" i="14" s="1"/>
  <c r="E14" i="14"/>
  <c r="E18" i="14" s="1"/>
  <c r="E22" i="14" s="1"/>
  <c r="E26" i="14" s="1"/>
  <c r="E30" i="14" s="1"/>
  <c r="E34" i="14" s="1"/>
  <c r="E38" i="14" s="1"/>
  <c r="E42" i="14" s="1"/>
  <c r="E46" i="14" s="1"/>
  <c r="E50" i="14" s="1"/>
  <c r="A18" i="14"/>
  <c r="A22" i="14" s="1"/>
  <c r="A26" i="14" s="1"/>
  <c r="A30" i="14" s="1"/>
  <c r="A34" i="14" s="1"/>
  <c r="A38" i="14" s="1"/>
  <c r="A42" i="14" s="1"/>
  <c r="A46" i="14" s="1"/>
  <c r="B2" i="13"/>
  <c r="A12" i="13" s="1"/>
  <c r="A14" i="13"/>
  <c r="A18" i="13" s="1"/>
  <c r="A22" i="13" s="1"/>
  <c r="A26" i="13" s="1"/>
  <c r="A30" i="13" s="1"/>
  <c r="A34" i="13" s="1"/>
  <c r="A38" i="13" s="1"/>
  <c r="A42" i="13" s="1"/>
  <c r="A46" i="13" s="1"/>
  <c r="C14" i="13"/>
  <c r="C18" i="13" s="1"/>
  <c r="C22" i="13" s="1"/>
  <c r="C26" i="13" s="1"/>
  <c r="C30" i="13" s="1"/>
  <c r="C34" i="13" s="1"/>
  <c r="C38" i="13" s="1"/>
  <c r="C42" i="13" s="1"/>
  <c r="C46" i="13" s="1"/>
  <c r="E14" i="13"/>
  <c r="E18" i="13" s="1"/>
  <c r="E22" i="13" s="1"/>
  <c r="E26" i="13" s="1"/>
  <c r="E30" i="13" s="1"/>
  <c r="E34" i="13" s="1"/>
  <c r="E38" i="13" s="1"/>
  <c r="E42" i="13" s="1"/>
  <c r="E46" i="13" s="1"/>
  <c r="E50" i="13" s="1"/>
  <c r="B2" i="12"/>
  <c r="A12" i="12" s="1"/>
  <c r="A14" i="12"/>
  <c r="A18" i="12" s="1"/>
  <c r="A22" i="12" s="1"/>
  <c r="A26" i="12" s="1"/>
  <c r="A30" i="12" s="1"/>
  <c r="A34" i="12" s="1"/>
  <c r="A38" i="12" s="1"/>
  <c r="A42" i="12" s="1"/>
  <c r="A46" i="12" s="1"/>
  <c r="C14" i="12"/>
  <c r="C18" i="12" s="1"/>
  <c r="C22" i="12" s="1"/>
  <c r="C26" i="12" s="1"/>
  <c r="C30" i="12" s="1"/>
  <c r="C34" i="12" s="1"/>
  <c r="C38" i="12" s="1"/>
  <c r="C42" i="12" s="1"/>
  <c r="C46" i="12" s="1"/>
  <c r="E14" i="12"/>
  <c r="E18" i="12" s="1"/>
  <c r="E22" i="12" s="1"/>
  <c r="E26" i="12" s="1"/>
  <c r="E30" i="12" s="1"/>
  <c r="E34" i="12" s="1"/>
  <c r="E38" i="12" s="1"/>
  <c r="E42" i="12" s="1"/>
  <c r="E46" i="12" s="1"/>
  <c r="B2" i="11"/>
  <c r="A14" i="11"/>
  <c r="A18" i="11" s="1"/>
  <c r="A22" i="11" s="1"/>
  <c r="A26" i="11" s="1"/>
  <c r="A30" i="11" s="1"/>
  <c r="A34" i="11" s="1"/>
  <c r="A38" i="11" s="1"/>
  <c r="A42" i="11" s="1"/>
  <c r="A46" i="11" s="1"/>
  <c r="C14" i="11"/>
  <c r="C18" i="11" s="1"/>
  <c r="C22" i="11" s="1"/>
  <c r="C26" i="11" s="1"/>
  <c r="C30" i="11" s="1"/>
  <c r="C34" i="11" s="1"/>
  <c r="C38" i="11" s="1"/>
  <c r="C42" i="11" s="1"/>
  <c r="C46" i="11" s="1"/>
  <c r="E14" i="11"/>
  <c r="E18" i="11" s="1"/>
  <c r="E22" i="11" s="1"/>
  <c r="E26" i="11" s="1"/>
  <c r="E30" i="11" s="1"/>
  <c r="E34" i="11" s="1"/>
  <c r="E38" i="11" s="1"/>
  <c r="E42" i="11" s="1"/>
  <c r="E46" i="11" s="1"/>
  <c r="E50" i="11" s="1"/>
  <c r="B2" i="9"/>
  <c r="A12" i="9" s="1"/>
  <c r="A14" i="9"/>
  <c r="A18" i="9" s="1"/>
  <c r="A22" i="9" s="1"/>
  <c r="A26" i="9" s="1"/>
  <c r="A30" i="9" s="1"/>
  <c r="A34" i="9" s="1"/>
  <c r="A38" i="9" s="1"/>
  <c r="A42" i="9" s="1"/>
  <c r="A46" i="9" s="1"/>
  <c r="C14" i="9"/>
  <c r="C18" i="9" s="1"/>
  <c r="C22" i="9" s="1"/>
  <c r="C26" i="9" s="1"/>
  <c r="C30" i="9" s="1"/>
  <c r="C34" i="9" s="1"/>
  <c r="C38" i="9" s="1"/>
  <c r="C42" i="9" s="1"/>
  <c r="C46" i="9" s="1"/>
  <c r="E14" i="9"/>
  <c r="E18" i="9" s="1"/>
  <c r="E22" i="9" s="1"/>
  <c r="E26" i="9" s="1"/>
  <c r="E30" i="9" s="1"/>
  <c r="E34" i="9" s="1"/>
  <c r="E38" i="9" s="1"/>
  <c r="E42" i="9" s="1"/>
  <c r="E46" i="9" s="1"/>
  <c r="B2" i="7"/>
  <c r="A12" i="7" s="1"/>
  <c r="A14" i="7"/>
  <c r="A18" i="7" s="1"/>
  <c r="A22" i="7" s="1"/>
  <c r="A26" i="7" s="1"/>
  <c r="A30" i="7" s="1"/>
  <c r="A34" i="7" s="1"/>
  <c r="A38" i="7" s="1"/>
  <c r="A42" i="7" s="1"/>
  <c r="A46" i="7" s="1"/>
  <c r="C14" i="7"/>
  <c r="C18" i="7" s="1"/>
  <c r="C22" i="7" s="1"/>
  <c r="C26" i="7" s="1"/>
  <c r="C30" i="7" s="1"/>
  <c r="C34" i="7" s="1"/>
  <c r="C38" i="7" s="1"/>
  <c r="C42" i="7" s="1"/>
  <c r="C46" i="7" s="1"/>
  <c r="E14" i="7"/>
  <c r="E18" i="7" s="1"/>
  <c r="E22" i="7" s="1"/>
  <c r="E26" i="7" s="1"/>
  <c r="E30" i="7" s="1"/>
  <c r="E34" i="7" s="1"/>
  <c r="E38" i="7" s="1"/>
  <c r="E42" i="7" s="1"/>
  <c r="E46" i="7" s="1"/>
  <c r="E50" i="7" s="1"/>
  <c r="A14" i="6"/>
  <c r="A18" i="6" s="1"/>
  <c r="A22" i="6" s="1"/>
  <c r="A26" i="6" s="1"/>
  <c r="A30" i="6" s="1"/>
  <c r="A34" i="6" s="1"/>
  <c r="A38" i="6" s="1"/>
  <c r="A42" i="6" s="1"/>
  <c r="A46" i="6" s="1"/>
  <c r="C14" i="6"/>
  <c r="C18" i="6" s="1"/>
  <c r="C22" i="6" s="1"/>
  <c r="C26" i="6" s="1"/>
  <c r="C30" i="6" s="1"/>
  <c r="C34" i="6" s="1"/>
  <c r="C38" i="6" s="1"/>
  <c r="C42" i="6" s="1"/>
  <c r="C46" i="6" s="1"/>
  <c r="E14" i="6"/>
  <c r="E18" i="6" s="1"/>
  <c r="E22" i="6" s="1"/>
  <c r="E26" i="6" s="1"/>
  <c r="E30" i="6" s="1"/>
  <c r="E34" i="6" s="1"/>
  <c r="E38" i="6" s="1"/>
  <c r="E12" i="1"/>
  <c r="E14" i="1"/>
  <c r="E16" i="1" s="1"/>
  <c r="C24" i="1"/>
  <c r="C12" i="1"/>
  <c r="A12" i="1"/>
  <c r="A12" i="11" l="1"/>
  <c r="A32" i="11"/>
  <c r="E47" i="30"/>
  <c r="G48" i="30" s="1"/>
  <c r="D52" i="30" s="1"/>
  <c r="E52" i="30" s="1"/>
  <c r="F52" i="30" s="1"/>
  <c r="G52" i="30" s="1"/>
  <c r="H52" i="30" s="1"/>
  <c r="I52" i="30" s="1"/>
  <c r="J52" i="30" s="1"/>
  <c r="N74" i="30"/>
  <c r="P75" i="30" s="1"/>
  <c r="M79" i="30" s="1"/>
  <c r="N79" i="30" s="1"/>
  <c r="O79" i="30" s="1"/>
  <c r="P79" i="30" s="1"/>
  <c r="Q79" i="30" s="1"/>
  <c r="R79" i="30" s="1"/>
  <c r="S79" i="30" s="1"/>
  <c r="M80" i="30" s="1"/>
  <c r="N80" i="30" s="1"/>
  <c r="O80" i="30" s="1"/>
  <c r="P80" i="30" s="1"/>
  <c r="Q80" i="30" s="1"/>
  <c r="R80" i="30" s="1"/>
  <c r="S80" i="30" s="1"/>
  <c r="M81" i="30" s="1"/>
  <c r="N81" i="30" s="1"/>
  <c r="O81" i="30" s="1"/>
  <c r="P81" i="30" s="1"/>
  <c r="Q81" i="30" s="1"/>
  <c r="R81" i="30" s="1"/>
  <c r="S81" i="30" s="1"/>
  <c r="M82" i="30" s="1"/>
  <c r="N82" i="30" s="1"/>
  <c r="O82" i="30" s="1"/>
  <c r="P82" i="30" s="1"/>
  <c r="Q82" i="30" s="1"/>
  <c r="R82" i="30" s="1"/>
  <c r="S82" i="30" s="1"/>
  <c r="M83" i="30" s="1"/>
  <c r="N83" i="30" s="1"/>
  <c r="O83" i="30" s="1"/>
  <c r="P83" i="30" s="1"/>
  <c r="Q83" i="30" s="1"/>
  <c r="R83" i="30" s="1"/>
  <c r="S83" i="30" s="1"/>
  <c r="M84" i="30" s="1"/>
  <c r="N84" i="30" s="1"/>
  <c r="E74" i="30"/>
  <c r="N47" i="30"/>
  <c r="P48" i="30" s="1"/>
  <c r="M52" i="30" s="1"/>
  <c r="N52" i="30" s="1"/>
  <c r="O52" i="30" s="1"/>
  <c r="P52" i="30" s="1"/>
  <c r="Q52" i="30" s="1"/>
  <c r="R52" i="30" s="1"/>
  <c r="S52" i="30" s="1"/>
  <c r="M53" i="30" s="1"/>
  <c r="N53" i="30" s="1"/>
  <c r="O53" i="30" s="1"/>
  <c r="P53" i="30" s="1"/>
  <c r="Q53" i="30" s="1"/>
  <c r="R53" i="30" s="1"/>
  <c r="S53" i="30" s="1"/>
  <c r="M54" i="30" s="1"/>
  <c r="N54" i="30" s="1"/>
  <c r="O54" i="30" s="1"/>
  <c r="P54" i="30" s="1"/>
  <c r="Q54" i="30" s="1"/>
  <c r="R54" i="30" s="1"/>
  <c r="S54" i="30" s="1"/>
  <c r="M55" i="30" s="1"/>
  <c r="N55" i="30" s="1"/>
  <c r="O55" i="30" s="1"/>
  <c r="P55" i="30" s="1"/>
  <c r="Q55" i="30" s="1"/>
  <c r="R55" i="30" s="1"/>
  <c r="S55" i="30" s="1"/>
  <c r="M56" i="30" s="1"/>
  <c r="N56" i="30" s="1"/>
  <c r="O56" i="30" s="1"/>
  <c r="P56" i="30" s="1"/>
  <c r="Q56" i="30" s="1"/>
  <c r="R56" i="30" s="1"/>
  <c r="S56" i="30" s="1"/>
  <c r="M57" i="30" s="1"/>
  <c r="N57" i="30" s="1"/>
  <c r="S22" i="30"/>
  <c r="F5" i="14"/>
  <c r="D3" i="20"/>
  <c r="F5" i="9"/>
  <c r="S61" i="30"/>
  <c r="F5" i="11"/>
  <c r="G75" i="30"/>
  <c r="D79" i="30" s="1"/>
  <c r="E79" i="30" s="1"/>
  <c r="F79" i="30" s="1"/>
  <c r="G79" i="30" s="1"/>
  <c r="H79" i="30" s="1"/>
  <c r="I79" i="30" s="1"/>
  <c r="J79" i="30" s="1"/>
  <c r="D80" i="30" s="1"/>
  <c r="E80" i="30" s="1"/>
  <c r="F80" i="30" s="1"/>
  <c r="G80" i="30" s="1"/>
  <c r="H80" i="30" s="1"/>
  <c r="I80" i="30" s="1"/>
  <c r="J80" i="30" s="1"/>
  <c r="D81" i="30" s="1"/>
  <c r="E81" i="30" s="1"/>
  <c r="F81" i="30" s="1"/>
  <c r="G81" i="30" s="1"/>
  <c r="H81" i="30" s="1"/>
  <c r="I81" i="30" s="1"/>
  <c r="J81" i="30" s="1"/>
  <c r="D82" i="30" s="1"/>
  <c r="E82" i="30" s="1"/>
  <c r="F82" i="30" s="1"/>
  <c r="G82" i="30" s="1"/>
  <c r="H82" i="30" s="1"/>
  <c r="I82" i="30" s="1"/>
  <c r="J82" i="30" s="1"/>
  <c r="D83" i="30" s="1"/>
  <c r="E83" i="30" s="1"/>
  <c r="F83" i="30" s="1"/>
  <c r="G83" i="30" s="1"/>
  <c r="H83" i="30" s="1"/>
  <c r="I83" i="30" s="1"/>
  <c r="J83" i="30" s="1"/>
  <c r="D84" i="30" s="1"/>
  <c r="E84" i="30" s="1"/>
  <c r="J22" i="30"/>
  <c r="F5" i="17"/>
  <c r="F5" i="18"/>
  <c r="F5" i="19"/>
  <c r="F5" i="31"/>
  <c r="E28" i="18"/>
  <c r="F5" i="6"/>
  <c r="F5" i="13"/>
  <c r="E18" i="1"/>
  <c r="C16" i="1"/>
  <c r="C28" i="1"/>
  <c r="C30" i="1"/>
  <c r="C34" i="1" s="1"/>
  <c r="C38" i="1" s="1"/>
  <c r="C20" i="1"/>
  <c r="A16" i="1"/>
  <c r="O4" i="30"/>
  <c r="F4" i="30"/>
  <c r="B5" i="31"/>
  <c r="A48" i="17"/>
  <c r="A16" i="17"/>
  <c r="E44" i="18"/>
  <c r="F5" i="7"/>
  <c r="B5" i="9"/>
  <c r="B5" i="11"/>
  <c r="B5" i="12"/>
  <c r="B5" i="13"/>
  <c r="B5" i="14"/>
  <c r="B5" i="17"/>
  <c r="B5" i="18"/>
  <c r="A40" i="19"/>
  <c r="B3" i="20"/>
  <c r="A44" i="6"/>
  <c r="E42" i="6"/>
  <c r="E44" i="6" s="1"/>
  <c r="A48" i="19"/>
  <c r="A32" i="19"/>
  <c r="A48" i="6"/>
  <c r="A40" i="6"/>
  <c r="C40" i="6"/>
  <c r="E36" i="6"/>
  <c r="A32" i="6"/>
  <c r="C32" i="6"/>
  <c r="E28" i="6"/>
  <c r="A24" i="6"/>
  <c r="C24" i="6"/>
  <c r="E20" i="6"/>
  <c r="A16" i="6"/>
  <c r="C16" i="6"/>
  <c r="E12" i="6"/>
  <c r="E52" i="7"/>
  <c r="E48" i="7"/>
  <c r="A44" i="7"/>
  <c r="C44" i="7"/>
  <c r="E40" i="7"/>
  <c r="A36" i="7"/>
  <c r="C36" i="7"/>
  <c r="E32" i="7"/>
  <c r="A28" i="7"/>
  <c r="C28" i="7"/>
  <c r="E24" i="7"/>
  <c r="A20" i="7"/>
  <c r="C20" i="7"/>
  <c r="E16" i="7"/>
  <c r="C12" i="7"/>
  <c r="E36" i="18"/>
  <c r="A44" i="19"/>
  <c r="A36" i="19"/>
  <c r="A28" i="19"/>
  <c r="C28" i="19"/>
  <c r="E24" i="19"/>
  <c r="A20" i="19"/>
  <c r="C20" i="19"/>
  <c r="E16" i="19"/>
  <c r="A12" i="19"/>
  <c r="E20" i="18"/>
  <c r="A48" i="7"/>
  <c r="C48" i="7"/>
  <c r="E44" i="7"/>
  <c r="A40" i="7"/>
  <c r="C40" i="7"/>
  <c r="E36" i="7"/>
  <c r="A32" i="7"/>
  <c r="C32" i="7"/>
  <c r="E28" i="7"/>
  <c r="A24" i="7"/>
  <c r="C24" i="7"/>
  <c r="E20" i="7"/>
  <c r="A16" i="7"/>
  <c r="C16" i="7"/>
  <c r="E12" i="7"/>
  <c r="E48" i="9"/>
  <c r="A44" i="9"/>
  <c r="C44" i="9"/>
  <c r="E40" i="9"/>
  <c r="A36" i="9"/>
  <c r="C36" i="9"/>
  <c r="E32" i="9"/>
  <c r="A28" i="9"/>
  <c r="C28" i="9"/>
  <c r="E24" i="9"/>
  <c r="A20" i="9"/>
  <c r="C20" i="9"/>
  <c r="E16" i="9"/>
  <c r="C12" i="9"/>
  <c r="E52" i="11"/>
  <c r="E48" i="11"/>
  <c r="A44" i="11"/>
  <c r="C44" i="11"/>
  <c r="E40" i="11"/>
  <c r="A36" i="11"/>
  <c r="C36" i="11"/>
  <c r="E32" i="11"/>
  <c r="A28" i="11"/>
  <c r="C28" i="11"/>
  <c r="E24" i="11"/>
  <c r="A20" i="11"/>
  <c r="C20" i="11"/>
  <c r="E16" i="11"/>
  <c r="C12" i="11"/>
  <c r="E52" i="13"/>
  <c r="E48" i="13"/>
  <c r="A44" i="13"/>
  <c r="C44" i="13"/>
  <c r="E40" i="13"/>
  <c r="A36" i="13"/>
  <c r="C36" i="13"/>
  <c r="E32" i="13"/>
  <c r="A28" i="13"/>
  <c r="C28" i="13"/>
  <c r="E24" i="13"/>
  <c r="A20" i="13"/>
  <c r="C20" i="13"/>
  <c r="E16" i="13"/>
  <c r="C12" i="13"/>
  <c r="A32" i="17"/>
  <c r="A24" i="17"/>
  <c r="C12" i="17"/>
  <c r="E48" i="18"/>
  <c r="E40" i="18"/>
  <c r="E32" i="18"/>
  <c r="E24" i="18"/>
  <c r="E16" i="18"/>
  <c r="C12" i="18"/>
  <c r="E52" i="19"/>
  <c r="E48" i="19"/>
  <c r="E44" i="19"/>
  <c r="E40" i="19"/>
  <c r="E36" i="19"/>
  <c r="E32" i="19"/>
  <c r="E28" i="19"/>
  <c r="A24" i="19"/>
  <c r="C24" i="19"/>
  <c r="E20" i="19"/>
  <c r="A16" i="19"/>
  <c r="C16" i="19"/>
  <c r="C12" i="19"/>
  <c r="C48" i="6"/>
  <c r="C44" i="6"/>
  <c r="E40" i="6"/>
  <c r="A36" i="6"/>
  <c r="C36" i="6"/>
  <c r="E32" i="6"/>
  <c r="A28" i="6"/>
  <c r="C28" i="6"/>
  <c r="E24" i="6"/>
  <c r="A20" i="6"/>
  <c r="C20" i="6"/>
  <c r="E16" i="6"/>
  <c r="C12" i="6"/>
  <c r="A48" i="13"/>
  <c r="C48" i="13"/>
  <c r="E44" i="13"/>
  <c r="A40" i="13"/>
  <c r="C40" i="13"/>
  <c r="E36" i="13"/>
  <c r="A32" i="13"/>
  <c r="C32" i="13"/>
  <c r="E28" i="13"/>
  <c r="A24" i="13"/>
  <c r="C24" i="13"/>
  <c r="E20" i="13"/>
  <c r="A16" i="13"/>
  <c r="C16" i="13"/>
  <c r="E12" i="13"/>
  <c r="E52" i="14"/>
  <c r="E48" i="14"/>
  <c r="A44" i="14"/>
  <c r="C44" i="14"/>
  <c r="E40" i="14"/>
  <c r="A36" i="14"/>
  <c r="C36" i="14"/>
  <c r="E32" i="14"/>
  <c r="A28" i="14"/>
  <c r="C28" i="14"/>
  <c r="E24" i="14"/>
  <c r="A20" i="14"/>
  <c r="C20" i="14"/>
  <c r="E16" i="14"/>
  <c r="C12" i="14"/>
  <c r="N60" i="30"/>
  <c r="P61" i="30" s="1"/>
  <c r="M65" i="30" s="1"/>
  <c r="N65" i="30" s="1"/>
  <c r="O65" i="30" s="1"/>
  <c r="P65" i="30" s="1"/>
  <c r="Q65" i="30" s="1"/>
  <c r="R65" i="30" s="1"/>
  <c r="S65" i="30" s="1"/>
  <c r="M66" i="30" s="1"/>
  <c r="N66" i="30" s="1"/>
  <c r="O66" i="30" s="1"/>
  <c r="P66" i="30" s="1"/>
  <c r="Q66" i="30" s="1"/>
  <c r="R66" i="30" s="1"/>
  <c r="S66" i="30" s="1"/>
  <c r="M67" i="30" s="1"/>
  <c r="N67" i="30" s="1"/>
  <c r="O67" i="30" s="1"/>
  <c r="P67" i="30" s="1"/>
  <c r="Q67" i="30" s="1"/>
  <c r="R67" i="30" s="1"/>
  <c r="S67" i="30" s="1"/>
  <c r="M68" i="30" s="1"/>
  <c r="N68" i="30" s="1"/>
  <c r="O68" i="30" s="1"/>
  <c r="P68" i="30" s="1"/>
  <c r="Q68" i="30" s="1"/>
  <c r="R68" i="30" s="1"/>
  <c r="S68" i="30" s="1"/>
  <c r="M69" i="30" s="1"/>
  <c r="N69" i="30" s="1"/>
  <c r="O69" i="30" s="1"/>
  <c r="P69" i="30" s="1"/>
  <c r="Q69" i="30" s="1"/>
  <c r="R69" i="30" s="1"/>
  <c r="S69" i="30" s="1"/>
  <c r="M70" i="30" s="1"/>
  <c r="N70" i="30" s="1"/>
  <c r="E60" i="30"/>
  <c r="G61" i="30" s="1"/>
  <c r="D65" i="30" s="1"/>
  <c r="E65" i="30" s="1"/>
  <c r="F65" i="30" s="1"/>
  <c r="G65" i="30" s="1"/>
  <c r="H65" i="30" s="1"/>
  <c r="I65" i="30" s="1"/>
  <c r="J65" i="30" s="1"/>
  <c r="D66" i="30" s="1"/>
  <c r="E66" i="30" s="1"/>
  <c r="F66" i="30" s="1"/>
  <c r="G66" i="30" s="1"/>
  <c r="H66" i="30" s="1"/>
  <c r="I66" i="30" s="1"/>
  <c r="J66" i="30" s="1"/>
  <c r="D67" i="30" s="1"/>
  <c r="E67" i="30" s="1"/>
  <c r="F67" i="30" s="1"/>
  <c r="G67" i="30" s="1"/>
  <c r="H67" i="30" s="1"/>
  <c r="I67" i="30" s="1"/>
  <c r="J67" i="30" s="1"/>
  <c r="D68" i="30" s="1"/>
  <c r="E68" i="30" s="1"/>
  <c r="F68" i="30" s="1"/>
  <c r="G68" i="30" s="1"/>
  <c r="H68" i="30" s="1"/>
  <c r="I68" i="30" s="1"/>
  <c r="J68" i="30" s="1"/>
  <c r="D69" i="30" s="1"/>
  <c r="E69" i="30" s="1"/>
  <c r="F69" i="30" s="1"/>
  <c r="G69" i="30" s="1"/>
  <c r="H69" i="30" s="1"/>
  <c r="I69" i="30" s="1"/>
  <c r="J69" i="30" s="1"/>
  <c r="D70" i="30" s="1"/>
  <c r="E70" i="30" s="1"/>
  <c r="P10" i="30"/>
  <c r="M14" i="30" s="1"/>
  <c r="N14" i="30" s="1"/>
  <c r="O14" i="30" s="1"/>
  <c r="P14" i="30" s="1"/>
  <c r="Q14" i="30" s="1"/>
  <c r="R14" i="30" s="1"/>
  <c r="S14" i="30" s="1"/>
  <c r="S10" i="30"/>
  <c r="A48" i="11"/>
  <c r="C48" i="11"/>
  <c r="E44" i="11"/>
  <c r="A40" i="11"/>
  <c r="C40" i="11"/>
  <c r="E36" i="11"/>
  <c r="C32" i="11"/>
  <c r="E28" i="11"/>
  <c r="A24" i="11"/>
  <c r="C24" i="11"/>
  <c r="E20" i="11"/>
  <c r="A16" i="11"/>
  <c r="C16" i="11"/>
  <c r="E12" i="11"/>
  <c r="E48" i="12"/>
  <c r="A44" i="12"/>
  <c r="C44" i="12"/>
  <c r="E40" i="12"/>
  <c r="A36" i="12"/>
  <c r="C36" i="12"/>
  <c r="E32" i="12"/>
  <c r="A28" i="12"/>
  <c r="C28" i="12"/>
  <c r="E24" i="12"/>
  <c r="A20" i="12"/>
  <c r="C20" i="12"/>
  <c r="E16" i="12"/>
  <c r="C12" i="12"/>
  <c r="A48" i="18"/>
  <c r="A44" i="18"/>
  <c r="A40" i="18"/>
  <c r="A36" i="18"/>
  <c r="A32" i="18"/>
  <c r="A28" i="18"/>
  <c r="A24" i="18"/>
  <c r="A20" i="18"/>
  <c r="A16" i="18"/>
  <c r="C16" i="18"/>
  <c r="E12" i="18"/>
  <c r="G10" i="30"/>
  <c r="D14" i="30" s="1"/>
  <c r="E14" i="30" s="1"/>
  <c r="F14" i="30" s="1"/>
  <c r="G14" i="30" s="1"/>
  <c r="H14" i="30" s="1"/>
  <c r="I14" i="30" s="1"/>
  <c r="J14" i="30" s="1"/>
  <c r="D15" i="30" s="1"/>
  <c r="E15" i="30" s="1"/>
  <c r="F15" i="30" s="1"/>
  <c r="G15" i="30" s="1"/>
  <c r="H15" i="30" s="1"/>
  <c r="I15" i="30" s="1"/>
  <c r="J15" i="30" s="1"/>
  <c r="D16" i="30" s="1"/>
  <c r="E16" i="30" s="1"/>
  <c r="F16" i="30" s="1"/>
  <c r="G16" i="30" s="1"/>
  <c r="H16" i="30" s="1"/>
  <c r="I16" i="30" s="1"/>
  <c r="J16" i="30" s="1"/>
  <c r="D17" i="30" s="1"/>
  <c r="E17" i="30" s="1"/>
  <c r="F17" i="30" s="1"/>
  <c r="G17" i="30" s="1"/>
  <c r="H17" i="30" s="1"/>
  <c r="I17" i="30" s="1"/>
  <c r="J17" i="30" s="1"/>
  <c r="D18" i="30" s="1"/>
  <c r="E18" i="30" s="1"/>
  <c r="F18" i="30" s="1"/>
  <c r="G18" i="30" s="1"/>
  <c r="H18" i="30" s="1"/>
  <c r="I18" i="30" s="1"/>
  <c r="J18" i="30" s="1"/>
  <c r="D19" i="30" s="1"/>
  <c r="E19" i="30" s="1"/>
  <c r="A48" i="9"/>
  <c r="C48" i="9"/>
  <c r="E44" i="9"/>
  <c r="A40" i="9"/>
  <c r="C40" i="9"/>
  <c r="E36" i="9"/>
  <c r="A32" i="9"/>
  <c r="C32" i="9"/>
  <c r="E28" i="9"/>
  <c r="A24" i="9"/>
  <c r="C24" i="9"/>
  <c r="E20" i="9"/>
  <c r="A16" i="9"/>
  <c r="C16" i="9"/>
  <c r="E12" i="9"/>
  <c r="A48" i="12"/>
  <c r="C48" i="12"/>
  <c r="E44" i="12"/>
  <c r="A40" i="12"/>
  <c r="C40" i="12"/>
  <c r="E36" i="12"/>
  <c r="A32" i="12"/>
  <c r="C32" i="12"/>
  <c r="E28" i="12"/>
  <c r="A24" i="12"/>
  <c r="C24" i="12"/>
  <c r="E20" i="12"/>
  <c r="A16" i="12"/>
  <c r="C16" i="12"/>
  <c r="E12" i="12"/>
  <c r="A48" i="14"/>
  <c r="C48" i="14"/>
  <c r="E44" i="14"/>
  <c r="A40" i="14"/>
  <c r="C40" i="14"/>
  <c r="E36" i="14"/>
  <c r="A32" i="14"/>
  <c r="C32" i="14"/>
  <c r="E28" i="14"/>
  <c r="A24" i="14"/>
  <c r="C24" i="14"/>
  <c r="E20" i="14"/>
  <c r="A16" i="14"/>
  <c r="C16" i="14"/>
  <c r="E12" i="14"/>
  <c r="A40" i="17"/>
  <c r="C28" i="17"/>
  <c r="C24" i="17"/>
  <c r="C16" i="17"/>
  <c r="E12" i="17"/>
  <c r="B5" i="7"/>
  <c r="B5" i="19"/>
  <c r="B5" i="6"/>
  <c r="C20" i="17"/>
  <c r="C36" i="1"/>
  <c r="C32" i="1"/>
  <c r="A44" i="17"/>
  <c r="A36" i="17"/>
  <c r="C30" i="17"/>
  <c r="A28" i="17"/>
  <c r="A20" i="17"/>
  <c r="E16" i="17"/>
  <c r="E18" i="17"/>
  <c r="C18" i="18"/>
  <c r="C30" i="19"/>
  <c r="A20" i="1"/>
  <c r="A22" i="1"/>
  <c r="L49" i="30"/>
  <c r="C62" i="30"/>
  <c r="J48" i="30"/>
  <c r="E21" i="30"/>
  <c r="G22" i="30" s="1"/>
  <c r="D26" i="30" s="1"/>
  <c r="E26" i="30" s="1"/>
  <c r="F26" i="30" s="1"/>
  <c r="G26" i="30" s="1"/>
  <c r="H26" i="30" s="1"/>
  <c r="I26" i="30" s="1"/>
  <c r="J26" i="30" s="1"/>
  <c r="N21" i="30"/>
  <c r="P22" i="30" s="1"/>
  <c r="M26" i="30" s="1"/>
  <c r="N26" i="30" s="1"/>
  <c r="O26" i="30" s="1"/>
  <c r="P26" i="30" s="1"/>
  <c r="Q26" i="30" s="1"/>
  <c r="R26" i="30" s="1"/>
  <c r="S26" i="30" s="1"/>
  <c r="M27" i="30" s="1"/>
  <c r="N27" i="30" s="1"/>
  <c r="O27" i="30" s="1"/>
  <c r="P27" i="30" s="1"/>
  <c r="Q27" i="30" s="1"/>
  <c r="R27" i="30" s="1"/>
  <c r="S27" i="30" s="1"/>
  <c r="M28" i="30" s="1"/>
  <c r="N28" i="30" s="1"/>
  <c r="O28" i="30" s="1"/>
  <c r="P28" i="30" s="1"/>
  <c r="Q28" i="30" s="1"/>
  <c r="R28" i="30" s="1"/>
  <c r="S28" i="30" s="1"/>
  <c r="M29" i="30" s="1"/>
  <c r="N29" i="30" s="1"/>
  <c r="O29" i="30" s="1"/>
  <c r="P29" i="30" s="1"/>
  <c r="Q29" i="30" s="1"/>
  <c r="R29" i="30" s="1"/>
  <c r="S29" i="30" s="1"/>
  <c r="M30" i="30" s="1"/>
  <c r="N30" i="30" s="1"/>
  <c r="O30" i="30" s="1"/>
  <c r="P30" i="30" s="1"/>
  <c r="Q30" i="30" s="1"/>
  <c r="R30" i="30" s="1"/>
  <c r="S30" i="30" s="1"/>
  <c r="M31" i="30" s="1"/>
  <c r="N31" i="30" s="1"/>
  <c r="E34" i="30"/>
  <c r="G35" i="30" s="1"/>
  <c r="D39" i="30" s="1"/>
  <c r="E39" i="30" s="1"/>
  <c r="F39" i="30" s="1"/>
  <c r="G39" i="30" s="1"/>
  <c r="H39" i="30" s="1"/>
  <c r="I39" i="30" s="1"/>
  <c r="J39" i="30" s="1"/>
  <c r="D40" i="30" s="1"/>
  <c r="E40" i="30" s="1"/>
  <c r="F40" i="30" s="1"/>
  <c r="G40" i="30" s="1"/>
  <c r="H40" i="30" s="1"/>
  <c r="I40" i="30" s="1"/>
  <c r="J40" i="30" s="1"/>
  <c r="D41" i="30" s="1"/>
  <c r="E41" i="30" s="1"/>
  <c r="F41" i="30" s="1"/>
  <c r="G41" i="30" s="1"/>
  <c r="H41" i="30" s="1"/>
  <c r="I41" i="30" s="1"/>
  <c r="J41" i="30" s="1"/>
  <c r="D42" i="30" s="1"/>
  <c r="E42" i="30" s="1"/>
  <c r="F42" i="30" s="1"/>
  <c r="G42" i="30" s="1"/>
  <c r="H42" i="30" s="1"/>
  <c r="I42" i="30" s="1"/>
  <c r="J42" i="30" s="1"/>
  <c r="D43" i="30" s="1"/>
  <c r="E43" i="30" s="1"/>
  <c r="F43" i="30" s="1"/>
  <c r="G43" i="30" s="1"/>
  <c r="H43" i="30" s="1"/>
  <c r="I43" i="30" s="1"/>
  <c r="J43" i="30" s="1"/>
  <c r="D44" i="30" s="1"/>
  <c r="E44" i="30" s="1"/>
  <c r="N34" i="30"/>
  <c r="P35" i="30" s="1"/>
  <c r="M39" i="30" s="1"/>
  <c r="N39" i="30" s="1"/>
  <c r="O39" i="30" s="1"/>
  <c r="P39" i="30" s="1"/>
  <c r="Q39" i="30" s="1"/>
  <c r="R39" i="30" s="1"/>
  <c r="S39" i="30" s="1"/>
  <c r="M40" i="30" s="1"/>
  <c r="N40" i="30" s="1"/>
  <c r="O40" i="30" s="1"/>
  <c r="P40" i="30" s="1"/>
  <c r="Q40" i="30" s="1"/>
  <c r="R40" i="30" s="1"/>
  <c r="S40" i="30" s="1"/>
  <c r="M41" i="30" s="1"/>
  <c r="N41" i="30" s="1"/>
  <c r="O41" i="30" s="1"/>
  <c r="P41" i="30" s="1"/>
  <c r="Q41" i="30" s="1"/>
  <c r="R41" i="30" s="1"/>
  <c r="S41" i="30" s="1"/>
  <c r="M42" i="30" s="1"/>
  <c r="N42" i="30" s="1"/>
  <c r="O42" i="30" s="1"/>
  <c r="P42" i="30" s="1"/>
  <c r="Q42" i="30" s="1"/>
  <c r="R42" i="30" s="1"/>
  <c r="S42" i="30" s="1"/>
  <c r="M43" i="30" s="1"/>
  <c r="N43" i="30" s="1"/>
  <c r="O43" i="30" s="1"/>
  <c r="P43" i="30" s="1"/>
  <c r="Q43" i="30" s="1"/>
  <c r="R43" i="30" s="1"/>
  <c r="S43" i="30" s="1"/>
  <c r="M44" i="30" s="1"/>
  <c r="N44" i="30" s="1"/>
  <c r="D27" i="30" l="1"/>
  <c r="E27" i="30" s="1"/>
  <c r="F27" i="30" s="1"/>
  <c r="G27" i="30" s="1"/>
  <c r="H27" i="30" s="1"/>
  <c r="I27" i="30" s="1"/>
  <c r="J27" i="30" s="1"/>
  <c r="D28" i="30" s="1"/>
  <c r="E28" i="30" s="1"/>
  <c r="F28" i="30" s="1"/>
  <c r="G28" i="30" s="1"/>
  <c r="H28" i="30" s="1"/>
  <c r="I28" i="30" s="1"/>
  <c r="J28" i="30" s="1"/>
  <c r="D29" i="30" s="1"/>
  <c r="E29" i="30" s="1"/>
  <c r="F29" i="30" s="1"/>
  <c r="G29" i="30" s="1"/>
  <c r="H29" i="30" s="1"/>
  <c r="I29" i="30" s="1"/>
  <c r="J29" i="30" s="1"/>
  <c r="D30" i="30" s="1"/>
  <c r="E30" i="30" s="1"/>
  <c r="F30" i="30" s="1"/>
  <c r="G30" i="30" s="1"/>
  <c r="H30" i="30" s="1"/>
  <c r="I30" i="30" s="1"/>
  <c r="J30" i="30" s="1"/>
  <c r="D31" i="30" s="1"/>
  <c r="E31" i="30" s="1"/>
  <c r="E20" i="1"/>
  <c r="E22" i="1"/>
  <c r="M15" i="30"/>
  <c r="N15" i="30" s="1"/>
  <c r="O15" i="30" s="1"/>
  <c r="P15" i="30" s="1"/>
  <c r="Q15" i="30" s="1"/>
  <c r="R15" i="30" s="1"/>
  <c r="S15" i="30" s="1"/>
  <c r="M16" i="30" s="1"/>
  <c r="N16" i="30" s="1"/>
  <c r="O16" i="30" s="1"/>
  <c r="P16" i="30" s="1"/>
  <c r="Q16" i="30" s="1"/>
  <c r="R16" i="30" s="1"/>
  <c r="S16" i="30" s="1"/>
  <c r="M17" i="30" s="1"/>
  <c r="N17" i="30" s="1"/>
  <c r="O17" i="30" s="1"/>
  <c r="P17" i="30" s="1"/>
  <c r="Q17" i="30" s="1"/>
  <c r="R17" i="30" s="1"/>
  <c r="S17" i="30" s="1"/>
  <c r="M18" i="30" s="1"/>
  <c r="N18" i="30" s="1"/>
  <c r="O18" i="30" s="1"/>
  <c r="P18" i="30" s="1"/>
  <c r="Q18" i="30" s="1"/>
  <c r="R18" i="30" s="1"/>
  <c r="S18" i="30" s="1"/>
  <c r="M19" i="30" s="1"/>
  <c r="N19" i="30" s="1"/>
  <c r="D53" i="30"/>
  <c r="E53" i="30" s="1"/>
  <c r="F53" i="30" s="1"/>
  <c r="G53" i="30" s="1"/>
  <c r="H53" i="30" s="1"/>
  <c r="I53" i="30" s="1"/>
  <c r="J53" i="30" s="1"/>
  <c r="D54" i="30" s="1"/>
  <c r="E54" i="30" s="1"/>
  <c r="F54" i="30" s="1"/>
  <c r="G54" i="30" s="1"/>
  <c r="H54" i="30" s="1"/>
  <c r="I54" i="30" s="1"/>
  <c r="J54" i="30" s="1"/>
  <c r="D55" i="30" s="1"/>
  <c r="E55" i="30" s="1"/>
  <c r="F55" i="30" s="1"/>
  <c r="G55" i="30" s="1"/>
  <c r="H55" i="30" s="1"/>
  <c r="I55" i="30" s="1"/>
  <c r="J55" i="30" s="1"/>
  <c r="D56" i="30" s="1"/>
  <c r="E56" i="30" s="1"/>
  <c r="F56" i="30" s="1"/>
  <c r="G56" i="30" s="1"/>
  <c r="H56" i="30" s="1"/>
  <c r="I56" i="30" s="1"/>
  <c r="J56" i="30" s="1"/>
  <c r="D57" i="30" s="1"/>
  <c r="E57" i="30" s="1"/>
  <c r="A26" i="1"/>
  <c r="A24" i="1"/>
  <c r="C32" i="19"/>
  <c r="C34" i="19"/>
  <c r="E22" i="17"/>
  <c r="E20" i="17"/>
  <c r="C32" i="17"/>
  <c r="C34" i="17"/>
  <c r="C20" i="18"/>
  <c r="C22" i="18"/>
  <c r="C42" i="1"/>
  <c r="C40" i="1"/>
  <c r="E24" i="1" l="1"/>
  <c r="E26" i="1"/>
  <c r="C44" i="1"/>
  <c r="C46" i="1"/>
  <c r="C48" i="1" s="1"/>
  <c r="C24" i="18"/>
  <c r="C26" i="18"/>
  <c r="C36" i="17"/>
  <c r="C38" i="17"/>
  <c r="C36" i="19"/>
  <c r="C38" i="19"/>
  <c r="E26" i="17"/>
  <c r="E24" i="17"/>
  <c r="A28" i="1"/>
  <c r="A30" i="1"/>
  <c r="E28" i="1" l="1"/>
  <c r="E30" i="1"/>
  <c r="E30" i="17"/>
  <c r="E28" i="17"/>
  <c r="A34" i="1"/>
  <c r="A32" i="1"/>
  <c r="C40" i="19"/>
  <c r="C42" i="19"/>
  <c r="C40" i="17"/>
  <c r="C42" i="17"/>
  <c r="C28" i="18"/>
  <c r="C30" i="18"/>
  <c r="E32" i="1" l="1"/>
  <c r="E34" i="1"/>
  <c r="A38" i="1"/>
  <c r="A36" i="1"/>
  <c r="E34" i="17"/>
  <c r="E32" i="17"/>
  <c r="C32" i="18"/>
  <c r="C34" i="18"/>
  <c r="C44" i="17"/>
  <c r="C46" i="17"/>
  <c r="C48" i="17" s="1"/>
  <c r="C44" i="19"/>
  <c r="C46" i="19"/>
  <c r="C48" i="19" s="1"/>
  <c r="E36" i="1" l="1"/>
  <c r="E38" i="1"/>
  <c r="E38" i="17"/>
  <c r="E36" i="17"/>
  <c r="A40" i="1"/>
  <c r="A42" i="1"/>
  <c r="C36" i="18"/>
  <c r="C38" i="18"/>
  <c r="E40" i="1" l="1"/>
  <c r="E42" i="1"/>
  <c r="E42" i="17"/>
  <c r="E40" i="17"/>
  <c r="C40" i="18"/>
  <c r="C42" i="18"/>
  <c r="A46" i="1"/>
  <c r="A48" i="1" s="1"/>
  <c r="A44" i="1"/>
  <c r="E44" i="1" l="1"/>
  <c r="E46" i="1"/>
  <c r="C44" i="18"/>
  <c r="C46" i="18"/>
  <c r="C48" i="18" s="1"/>
  <c r="E46" i="17"/>
  <c r="E44" i="17"/>
  <c r="E48" i="1" l="1"/>
  <c r="E50" i="1"/>
  <c r="E52" i="1" s="1"/>
  <c r="E50" i="17"/>
  <c r="E52" i="17" s="1"/>
  <c r="E48" i="17"/>
</calcChain>
</file>

<file path=xl/sharedStrings.xml><?xml version="1.0" encoding="utf-8"?>
<sst xmlns="http://schemas.openxmlformats.org/spreadsheetml/2006/main" count="207" uniqueCount="53">
  <si>
    <t>年</t>
    <rPh sb="0" eb="1">
      <t>ネン</t>
    </rPh>
    <phoneticPr fontId="1"/>
  </si>
  <si>
    <t>月</t>
    <rPh sb="0" eb="1">
      <t>ガツ</t>
    </rPh>
    <phoneticPr fontId="1"/>
  </si>
  <si>
    <t>元旦</t>
    <rPh sb="0" eb="2">
      <t>ガンタン</t>
    </rPh>
    <phoneticPr fontId="1"/>
  </si>
  <si>
    <t>１月</t>
    <rPh sb="1" eb="2">
      <t>ガツ</t>
    </rPh>
    <phoneticPr fontId="1"/>
  </si>
  <si>
    <t>７月</t>
    <rPh sb="1" eb="2">
      <t>ガツ</t>
    </rPh>
    <phoneticPr fontId="1"/>
  </si>
  <si>
    <t>２月</t>
    <rPh sb="1" eb="2">
      <t>ガツ</t>
    </rPh>
    <phoneticPr fontId="1"/>
  </si>
  <si>
    <t>８月</t>
    <rPh sb="1" eb="2">
      <t>ガツ</t>
    </rPh>
    <phoneticPr fontId="1"/>
  </si>
  <si>
    <t>３月</t>
    <rPh sb="1" eb="2">
      <t>ガツ</t>
    </rPh>
    <phoneticPr fontId="1"/>
  </si>
  <si>
    <t>９月</t>
    <rPh sb="1" eb="2">
      <t>ガツ</t>
    </rPh>
    <phoneticPr fontId="1"/>
  </si>
  <si>
    <t>４月</t>
    <rPh sb="1" eb="2">
      <t>ガツ</t>
    </rPh>
    <phoneticPr fontId="1"/>
  </si>
  <si>
    <t>１０月</t>
    <rPh sb="2" eb="3">
      <t>ガツ</t>
    </rPh>
    <phoneticPr fontId="1"/>
  </si>
  <si>
    <t>５月</t>
    <rPh sb="1" eb="2">
      <t>ガツ</t>
    </rPh>
    <phoneticPr fontId="1"/>
  </si>
  <si>
    <t>１１月</t>
    <rPh sb="2" eb="3">
      <t>ガツ</t>
    </rPh>
    <phoneticPr fontId="1"/>
  </si>
  <si>
    <t>６月</t>
    <rPh sb="1" eb="2">
      <t>ガツ</t>
    </rPh>
    <phoneticPr fontId="1"/>
  </si>
  <si>
    <t>１２月</t>
    <rPh sb="2" eb="3">
      <t>ガツ</t>
    </rPh>
    <phoneticPr fontId="1"/>
  </si>
  <si>
    <t>昭和の日</t>
    <rPh sb="0" eb="2">
      <t>ショウワ</t>
    </rPh>
    <rPh sb="3" eb="4">
      <t>ヒ</t>
    </rPh>
    <phoneticPr fontId="1"/>
  </si>
  <si>
    <t>憲法記念日</t>
    <rPh sb="0" eb="2">
      <t>ケンポウ</t>
    </rPh>
    <rPh sb="2" eb="5">
      <t>キネンビ</t>
    </rPh>
    <phoneticPr fontId="1"/>
  </si>
  <si>
    <t>みどりの日</t>
    <rPh sb="4" eb="5">
      <t>ヒ</t>
    </rPh>
    <phoneticPr fontId="1"/>
  </si>
  <si>
    <t>こどもの日</t>
    <rPh sb="4" eb="5">
      <t>ヒ</t>
    </rPh>
    <phoneticPr fontId="1"/>
  </si>
  <si>
    <t>終戦記念日　正午　</t>
    <rPh sb="0" eb="2">
      <t>シュウセン</t>
    </rPh>
    <rPh sb="2" eb="5">
      <t>キネンビ</t>
    </rPh>
    <rPh sb="6" eb="8">
      <t>ショウゴ</t>
    </rPh>
    <phoneticPr fontId="1"/>
  </si>
  <si>
    <t>広島原爆　AM 8:15　</t>
    <rPh sb="0" eb="2">
      <t>ヒロシマ</t>
    </rPh>
    <rPh sb="2" eb="4">
      <t>ゲンバク</t>
    </rPh>
    <phoneticPr fontId="1"/>
  </si>
  <si>
    <t>長崎原爆　AM 11:02　</t>
    <rPh sb="0" eb="2">
      <t>ナガサキ</t>
    </rPh>
    <rPh sb="2" eb="4">
      <t>ゲンバク</t>
    </rPh>
    <phoneticPr fontId="1"/>
  </si>
  <si>
    <t>文化の日　</t>
    <rPh sb="0" eb="2">
      <t>ブンカ</t>
    </rPh>
    <rPh sb="3" eb="4">
      <t>ヒ</t>
    </rPh>
    <phoneticPr fontId="1"/>
  </si>
  <si>
    <t>勤労感謝の日　</t>
    <rPh sb="0" eb="2">
      <t>キンロウ</t>
    </rPh>
    <rPh sb="2" eb="4">
      <t>カンシャ</t>
    </rPh>
    <rPh sb="5" eb="6">
      <t>ヒ</t>
    </rPh>
    <phoneticPr fontId="1"/>
  </si>
  <si>
    <t>阪神大震災　AM 5:46　</t>
    <rPh sb="0" eb="2">
      <t>ハンシン</t>
    </rPh>
    <rPh sb="2" eb="5">
      <t>ダイシンサイ</t>
    </rPh>
    <phoneticPr fontId="1"/>
  </si>
  <si>
    <t>建国記念日　</t>
    <rPh sb="0" eb="2">
      <t>ケンコク</t>
    </rPh>
    <rPh sb="2" eb="4">
      <t>キネン</t>
    </rPh>
    <rPh sb="4" eb="5">
      <t>ニチ</t>
    </rPh>
    <phoneticPr fontId="1"/>
  </si>
  <si>
    <t>東日本大震災　PM 2:46</t>
    <rPh sb="0" eb="1">
      <t>ヒガシ</t>
    </rPh>
    <rPh sb="1" eb="3">
      <t>ニホン</t>
    </rPh>
    <rPh sb="3" eb="6">
      <t>ダイシンサイ</t>
    </rPh>
    <phoneticPr fontId="1"/>
  </si>
  <si>
    <t>　 　　</t>
    <phoneticPr fontId="1"/>
  </si>
  <si>
    <t>　</t>
    <phoneticPr fontId="1"/>
  </si>
  <si>
    <t>月</t>
    <rPh sb="0" eb="1">
      <t>ツキ</t>
    </rPh>
    <phoneticPr fontId="1"/>
  </si>
  <si>
    <t>曜日</t>
    <rPh sb="0" eb="2">
      <t>ヨウビ</t>
    </rPh>
    <phoneticPr fontId="1"/>
  </si>
  <si>
    <t>日数</t>
    <rPh sb="0" eb="2">
      <t>ニッスウ</t>
    </rPh>
    <phoneticPr fontId="1"/>
  </si>
  <si>
    <t xml:space="preserve"> 日</t>
    <rPh sb="1" eb="2">
      <t>ニチ</t>
    </rPh>
    <phoneticPr fontId="1"/>
  </si>
  <si>
    <t xml:space="preserve"> 月</t>
    <rPh sb="1" eb="2">
      <t>ゲツ</t>
    </rPh>
    <phoneticPr fontId="1"/>
  </si>
  <si>
    <t xml:space="preserve"> 火</t>
    <rPh sb="1" eb="2">
      <t>カ</t>
    </rPh>
    <phoneticPr fontId="1"/>
  </si>
  <si>
    <t xml:space="preserve"> 水</t>
    <rPh sb="1" eb="2">
      <t>スイ</t>
    </rPh>
    <phoneticPr fontId="1"/>
  </si>
  <si>
    <t xml:space="preserve"> 木</t>
    <rPh sb="1" eb="2">
      <t>モク</t>
    </rPh>
    <phoneticPr fontId="1"/>
  </si>
  <si>
    <t xml:space="preserve"> 金</t>
    <rPh sb="1" eb="2">
      <t>キン</t>
    </rPh>
    <phoneticPr fontId="1"/>
  </si>
  <si>
    <t xml:space="preserve"> 土</t>
    <rPh sb="1" eb="2">
      <t>ド</t>
    </rPh>
    <phoneticPr fontId="1"/>
  </si>
  <si>
    <t>（0：縦、1：横）</t>
    <rPh sb="3" eb="4">
      <t>タテ</t>
    </rPh>
    <rPh sb="7" eb="8">
      <t>ヨコ</t>
    </rPh>
    <phoneticPr fontId="1"/>
  </si>
  <si>
    <t>　　</t>
    <phoneticPr fontId="1"/>
  </si>
  <si>
    <t>　</t>
    <phoneticPr fontId="1"/>
  </si>
  <si>
    <t>天皇誕生日</t>
    <rPh sb="0" eb="2">
      <t>テンノウ</t>
    </rPh>
    <rPh sb="2" eb="5">
      <t>タンジョウビ</t>
    </rPh>
    <phoneticPr fontId="1"/>
  </si>
  <si>
    <t>山の日</t>
    <rPh sb="0" eb="1">
      <t>ヤマ</t>
    </rPh>
    <rPh sb="2" eb="3">
      <t>ヒ</t>
    </rPh>
    <phoneticPr fontId="1"/>
  </si>
  <si>
    <t>成人の日</t>
  </si>
  <si>
    <t>振替休日</t>
    <rPh sb="0" eb="4">
      <t>フリカエキュウジツ</t>
    </rPh>
    <phoneticPr fontId="1"/>
  </si>
  <si>
    <t>春分の日</t>
    <rPh sb="0" eb="2">
      <t>シュンブン</t>
    </rPh>
    <rPh sb="3" eb="4">
      <t>ヒ</t>
    </rPh>
    <phoneticPr fontId="1"/>
  </si>
  <si>
    <t>振替休日</t>
    <rPh sb="0" eb="4">
      <t>フリカエキュウジツ</t>
    </rPh>
    <phoneticPr fontId="1"/>
  </si>
  <si>
    <t>海の日</t>
    <rPh sb="0" eb="1">
      <t>ウミ</t>
    </rPh>
    <rPh sb="2" eb="3">
      <t>ヒ</t>
    </rPh>
    <phoneticPr fontId="1"/>
  </si>
  <si>
    <t>敬老の日</t>
    <rPh sb="0" eb="2">
      <t>ケイロウ</t>
    </rPh>
    <rPh sb="3" eb="4">
      <t>ヒ</t>
    </rPh>
    <phoneticPr fontId="1"/>
  </si>
  <si>
    <r>
      <rPr>
        <sz val="11"/>
        <color rgb="FFFF0000"/>
        <rFont val="ＭＳ 明朝"/>
        <family val="1"/>
        <charset val="128"/>
      </rPr>
      <t>秋分の日</t>
    </r>
    <r>
      <rPr>
        <sz val="11"/>
        <color theme="1"/>
        <rFont val="ＭＳ 明朝"/>
        <family val="1"/>
        <charset val="128"/>
      </rPr>
      <t>　</t>
    </r>
    <rPh sb="0" eb="2">
      <t>シュウブン</t>
    </rPh>
    <rPh sb="3" eb="4">
      <t>ヒ</t>
    </rPh>
    <phoneticPr fontId="1"/>
  </si>
  <si>
    <t>スポーツの日</t>
    <rPh sb="5" eb="6">
      <t>ヒ</t>
    </rPh>
    <phoneticPr fontId="1"/>
  </si>
  <si>
    <t>振替休日</t>
    <rPh sb="0" eb="4">
      <t>フリカエキュウジツ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</si>
</sst>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aaa"/>
    <numFmt numFmtId="177" formatCode="[$-411]ggge&quot;年&quot;"/>
    <numFmt numFmtId="178" formatCode="0_);[Red]\(0\)"/>
    <numFmt numFmtId="179" formatCode="#,##0_);\(#,##0\)"/>
  </numFmts>
  <fonts count="40">
    <font>
      <sz val="11"/>
      <name val="ＭＳ Ｐゴシック"/>
      <family val="3"/>
      <charset val="128"/>
    </font>
    <font>
      <sz val="6"/>
      <name val="ＭＳ Ｐゴシック"/>
      <family val="3"/>
      <charset val="128"/>
    </font>
    <font>
      <sz val="11"/>
      <name val="ＪＳ明朝"/>
      <family val="1"/>
      <charset val="128"/>
    </font>
    <font>
      <sz val="11"/>
      <color indexed="8"/>
      <name val="ＪＳ明朝"/>
      <family val="1"/>
      <charset val="128"/>
    </font>
    <font>
      <b/>
      <sz val="11"/>
      <name val="ＪＳ明朝"/>
      <family val="1"/>
      <charset val="128"/>
    </font>
    <font>
      <b/>
      <sz val="11"/>
      <color indexed="10"/>
      <name val="ＪＳ明朝"/>
      <family val="1"/>
      <charset val="128"/>
    </font>
    <font>
      <sz val="10"/>
      <name val="ＭＳ 明朝"/>
      <family val="1"/>
      <charset val="128"/>
    </font>
    <font>
      <b/>
      <sz val="10"/>
      <name val="ＭＳ 明朝"/>
      <family val="1"/>
      <charset val="128"/>
    </font>
    <font>
      <sz val="10"/>
      <color indexed="10"/>
      <name val="ＭＳ 明朝"/>
      <family val="1"/>
      <charset val="128"/>
    </font>
    <font>
      <sz val="11"/>
      <name val="ＭＳ 明朝"/>
      <family val="1"/>
      <charset val="128"/>
    </font>
    <font>
      <b/>
      <sz val="10"/>
      <color indexed="10"/>
      <name val="ＭＳ 明朝"/>
      <family val="1"/>
      <charset val="128"/>
    </font>
    <font>
      <sz val="11"/>
      <color indexed="10"/>
      <name val="ＭＳ 明朝"/>
      <family val="1"/>
      <charset val="128"/>
    </font>
    <font>
      <sz val="11"/>
      <color indexed="8"/>
      <name val="ＭＳ 明朝"/>
      <family val="1"/>
      <charset val="128"/>
    </font>
    <font>
      <sz val="11"/>
      <color indexed="12"/>
      <name val="ＭＳ 明朝"/>
      <family val="1"/>
      <charset val="128"/>
    </font>
    <font>
      <sz val="11"/>
      <color indexed="21"/>
      <name val="ＭＳ 明朝"/>
      <family val="1"/>
      <charset val="128"/>
    </font>
    <font>
      <b/>
      <sz val="11"/>
      <color indexed="10"/>
      <name val="ＭＳ 明朝"/>
      <family val="1"/>
      <charset val="128"/>
    </font>
    <font>
      <b/>
      <i/>
      <sz val="14"/>
      <color indexed="46"/>
      <name val="ＭＳ Ｐゴシック"/>
      <family val="3"/>
      <charset val="128"/>
    </font>
    <font>
      <sz val="11"/>
      <name val="ＭＳ Ｐゴシック"/>
      <family val="3"/>
      <charset val="128"/>
    </font>
    <font>
      <sz val="10"/>
      <color indexed="8"/>
      <name val="ＭＳ 明朝"/>
      <family val="1"/>
      <charset val="128"/>
    </font>
    <font>
      <i/>
      <sz val="10"/>
      <color indexed="12"/>
      <name val="ＭＳ 明朝"/>
      <family val="1"/>
      <charset val="128"/>
    </font>
    <font>
      <b/>
      <sz val="10"/>
      <color indexed="12"/>
      <name val="ＭＳ 明朝"/>
      <family val="1"/>
      <charset val="128"/>
    </font>
    <font>
      <sz val="10"/>
      <color indexed="12"/>
      <name val="ＭＳ 明朝"/>
      <family val="1"/>
      <charset val="128"/>
    </font>
    <font>
      <sz val="14"/>
      <color indexed="46"/>
      <name val="ＭＳ Ｐゴシック"/>
      <family val="3"/>
      <charset val="128"/>
    </font>
    <font>
      <sz val="10"/>
      <color rgb="FFFF0000"/>
      <name val="ＭＳ 明朝"/>
      <family val="1"/>
      <charset val="128"/>
    </font>
    <font>
      <sz val="10"/>
      <color theme="1"/>
      <name val="ＭＳ 明朝"/>
      <family val="1"/>
      <charset val="128"/>
    </font>
    <font>
      <sz val="11"/>
      <color theme="1"/>
      <name val="ＭＳ 明朝"/>
      <family val="1"/>
      <charset val="128"/>
    </font>
    <font>
      <b/>
      <sz val="11"/>
      <color theme="1"/>
      <name val="ＭＳ 明朝"/>
      <family val="1"/>
      <charset val="128"/>
    </font>
    <font>
      <sz val="11"/>
      <color theme="1"/>
      <name val="ＪＳ明朝"/>
      <family val="1"/>
      <charset val="128"/>
    </font>
    <font>
      <sz val="11"/>
      <color rgb="FFFF0000"/>
      <name val="ＭＳ 明朝"/>
      <family val="1"/>
      <charset val="128"/>
    </font>
    <font>
      <sz val="11"/>
      <name val="ＪＳ明朝"/>
      <family val="1"/>
      <charset val="128"/>
    </font>
    <font>
      <b/>
      <sz val="11"/>
      <color indexed="10"/>
      <name val="ＪＳ明朝"/>
      <family val="1"/>
      <charset val="128"/>
    </font>
    <font>
      <sz val="11"/>
      <color indexed="8"/>
      <name val="ＪＳ明朝"/>
      <family val="1"/>
      <charset val="128"/>
    </font>
    <font>
      <b/>
      <i/>
      <sz val="14"/>
      <color indexed="46"/>
      <name val="ＭＳ Ｐゴシック"/>
      <family val="3"/>
      <charset val="128"/>
    </font>
    <font>
      <sz val="11"/>
      <name val="ＭＳ Ｐゴシック"/>
      <family val="3"/>
      <charset val="128"/>
    </font>
    <font>
      <sz val="11"/>
      <color indexed="10"/>
      <name val="ＭＳ 明朝"/>
      <family val="1"/>
      <charset val="128"/>
    </font>
    <font>
      <sz val="11"/>
      <name val="ＭＳ 明朝"/>
      <family val="1"/>
      <charset val="128"/>
    </font>
    <font>
      <b/>
      <sz val="11"/>
      <name val="ＪＳ明朝"/>
      <family val="1"/>
      <charset val="128"/>
    </font>
    <font>
      <sz val="11"/>
      <color indexed="8"/>
      <name val="ＭＳ 明朝"/>
      <family val="1"/>
      <charset val="128"/>
    </font>
    <font>
      <sz val="11"/>
      <color indexed="12"/>
      <name val="ＭＳ 明朝"/>
      <family val="1"/>
      <charset val="128"/>
    </font>
    <font>
      <sz val="11"/>
      <color rgb="FFFF0000"/>
      <name val="ＪＳ明朝"/>
      <family val="1"/>
      <charset val="128"/>
    </font>
  </fonts>
  <fills count="4">
    <fill>
      <patternFill patternType="none"/>
    </fill>
    <fill>
      <patternFill patternType="gray125"/>
    </fill>
    <fill>
      <patternFill patternType="solid">
        <fgColor rgb="FFFF99CC"/>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4" xfId="0" applyFont="1" applyBorder="1" applyAlignment="1">
      <alignment horizontal="center" vertical="center"/>
    </xf>
    <xf numFmtId="176" fontId="2" fillId="0" borderId="6" xfId="0" applyNumberFormat="1" applyFont="1" applyBorder="1" applyAlignment="1">
      <alignment horizontal="center" vertical="center"/>
    </xf>
    <xf numFmtId="0" fontId="2" fillId="0" borderId="4" xfId="0" applyFont="1" applyBorder="1" applyAlignment="1">
      <alignment horizontal="left" vertical="center"/>
    </xf>
    <xf numFmtId="0" fontId="2" fillId="0" borderId="0" xfId="0" applyFont="1" applyAlignment="1">
      <alignment horizontal="left" vertical="center"/>
    </xf>
    <xf numFmtId="176" fontId="2" fillId="0" borderId="0" xfId="0" applyNumberFormat="1" applyFont="1" applyAlignment="1">
      <alignment horizontal="center"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49" fontId="8" fillId="0" borderId="0" xfId="0" applyNumberFormat="1" applyFont="1">
      <alignment vertical="center"/>
    </xf>
    <xf numFmtId="49" fontId="6"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0" fontId="11" fillId="0" borderId="7"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1" fillId="0" borderId="2" xfId="0" applyFont="1" applyBorder="1" applyAlignment="1">
      <alignment horizontal="left" vertical="center"/>
    </xf>
    <xf numFmtId="49" fontId="12" fillId="0" borderId="7" xfId="0" applyNumberFormat="1" applyFont="1" applyBorder="1" applyAlignment="1">
      <alignment horizontal="left" vertical="center"/>
    </xf>
    <xf numFmtId="0" fontId="13" fillId="0" borderId="2"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9" xfId="0" applyFont="1" applyBorder="1" applyAlignment="1">
      <alignment horizontal="left" vertical="center"/>
    </xf>
    <xf numFmtId="0" fontId="9" fillId="0" borderId="2" xfId="0" applyFont="1" applyBorder="1">
      <alignment vertical="center"/>
    </xf>
    <xf numFmtId="0" fontId="9" fillId="0" borderId="7" xfId="0" applyFont="1" applyBorder="1">
      <alignment vertical="center"/>
    </xf>
    <xf numFmtId="49" fontId="12" fillId="0" borderId="10" xfId="0" applyNumberFormat="1" applyFont="1" applyBorder="1" applyAlignment="1" applyProtection="1">
      <alignment horizontal="left" vertical="center"/>
      <protection locked="0"/>
    </xf>
    <xf numFmtId="49" fontId="12" fillId="0" borderId="6" xfId="0" applyNumberFormat="1" applyFont="1" applyBorder="1" applyAlignment="1" applyProtection="1">
      <alignment horizontal="left" vertical="center"/>
      <protection locked="0"/>
    </xf>
    <xf numFmtId="49" fontId="12" fillId="0" borderId="11" xfId="0" applyNumberFormat="1" applyFont="1" applyBorder="1" applyAlignment="1" applyProtection="1">
      <alignment horizontal="left" vertical="center"/>
      <protection locked="0"/>
    </xf>
    <xf numFmtId="49" fontId="14" fillId="0" borderId="10" xfId="0" applyNumberFormat="1" applyFont="1" applyBorder="1" applyAlignment="1" applyProtection="1">
      <alignment horizontal="left" vertical="center" wrapText="1"/>
      <protection locked="0"/>
    </xf>
    <xf numFmtId="49" fontId="14" fillId="0" borderId="6" xfId="0" applyNumberFormat="1" applyFont="1" applyBorder="1" applyAlignment="1" applyProtection="1">
      <alignment horizontal="left" vertical="center"/>
      <protection locked="0"/>
    </xf>
    <xf numFmtId="0" fontId="12" fillId="0" borderId="6" xfId="0" applyFont="1" applyBorder="1" applyAlignment="1">
      <alignment horizontal="left" vertical="center"/>
    </xf>
    <xf numFmtId="49" fontId="14" fillId="0" borderId="10" xfId="0" applyNumberFormat="1" applyFont="1" applyBorder="1" applyAlignment="1" applyProtection="1">
      <alignment horizontal="left" vertical="center"/>
      <protection locked="0"/>
    </xf>
    <xf numFmtId="0" fontId="14" fillId="0" borderId="7" xfId="0" applyFont="1" applyBorder="1" applyAlignment="1">
      <alignment horizontal="left" vertical="center"/>
    </xf>
    <xf numFmtId="0" fontId="14" fillId="0" borderId="2" xfId="0" applyFont="1" applyBorder="1" applyAlignment="1">
      <alignment horizontal="left" vertical="center"/>
    </xf>
    <xf numFmtId="49" fontId="14" fillId="0" borderId="2" xfId="0" applyNumberFormat="1" applyFont="1" applyBorder="1" applyAlignment="1" applyProtection="1">
      <alignment horizontal="left" vertical="center"/>
      <protection locked="0"/>
    </xf>
    <xf numFmtId="49" fontId="12" fillId="0" borderId="2" xfId="0" applyNumberFormat="1" applyFont="1" applyBorder="1" applyAlignment="1">
      <alignment horizontal="left" vertical="center"/>
    </xf>
    <xf numFmtId="0" fontId="12" fillId="0" borderId="2" xfId="0" applyFont="1" applyBorder="1" applyAlignment="1">
      <alignment horizontal="left" vertical="center"/>
    </xf>
    <xf numFmtId="49" fontId="12" fillId="0" borderId="3" xfId="0" applyNumberFormat="1" applyFont="1" applyBorder="1" applyAlignment="1" applyProtection="1">
      <alignment horizontal="left" vertical="center"/>
      <protection locked="0"/>
    </xf>
    <xf numFmtId="49" fontId="12" fillId="0" borderId="2" xfId="0" applyNumberFormat="1" applyFont="1" applyBorder="1" applyAlignment="1" applyProtection="1">
      <alignment horizontal="left" vertical="center"/>
      <protection locked="0"/>
    </xf>
    <xf numFmtId="49" fontId="14" fillId="0" borderId="7" xfId="0" applyNumberFormat="1" applyFont="1" applyBorder="1" applyAlignment="1" applyProtection="1">
      <alignment horizontal="left" vertical="center"/>
      <protection locked="0"/>
    </xf>
    <xf numFmtId="49" fontId="14" fillId="0" borderId="8" xfId="0" applyNumberFormat="1" applyFont="1" applyBorder="1" applyAlignment="1" applyProtection="1">
      <alignment horizontal="left" vertical="center"/>
      <protection locked="0"/>
    </xf>
    <xf numFmtId="0" fontId="14" fillId="0" borderId="2" xfId="0" applyFont="1" applyBorder="1">
      <alignment vertical="center"/>
    </xf>
    <xf numFmtId="49" fontId="12" fillId="0" borderId="0" xfId="0" applyNumberFormat="1" applyFont="1" applyAlignment="1" applyProtection="1">
      <alignment horizontal="left" vertical="center"/>
      <protection locked="0"/>
    </xf>
    <xf numFmtId="0" fontId="9" fillId="0" borderId="4" xfId="0" applyFont="1" applyBorder="1" applyAlignment="1">
      <alignment horizontal="left" vertical="center"/>
    </xf>
    <xf numFmtId="0" fontId="9" fillId="0" borderId="0" xfId="0" applyFont="1" applyAlignment="1">
      <alignment horizontal="left" vertical="center"/>
    </xf>
    <xf numFmtId="0" fontId="15" fillId="0" borderId="2" xfId="0" applyFont="1" applyBorder="1" applyAlignment="1">
      <alignment horizontal="left" vertical="center"/>
    </xf>
    <xf numFmtId="0" fontId="11" fillId="0" borderId="2" xfId="0" applyFont="1" applyBorder="1" applyAlignment="1">
      <alignment horizontal="center" vertical="center"/>
    </xf>
    <xf numFmtId="0" fontId="9" fillId="0" borderId="7" xfId="0" applyFont="1" applyBorder="1" applyAlignment="1">
      <alignment horizontal="left" vertical="center"/>
    </xf>
    <xf numFmtId="0" fontId="11" fillId="0" borderId="5" xfId="0" applyFont="1" applyBorder="1" applyAlignment="1">
      <alignment horizontal="left" vertical="center"/>
    </xf>
    <xf numFmtId="0" fontId="9" fillId="0" borderId="3" xfId="0" applyFont="1" applyBorder="1">
      <alignment vertical="center"/>
    </xf>
    <xf numFmtId="0" fontId="11" fillId="0" borderId="8" xfId="0" applyFont="1" applyBorder="1" applyAlignment="1">
      <alignment horizontal="left" vertical="center"/>
    </xf>
    <xf numFmtId="0" fontId="7" fillId="0" borderId="0" xfId="0" applyFont="1" applyAlignment="1">
      <alignment horizontal="center" vertical="center"/>
    </xf>
    <xf numFmtId="0" fontId="10" fillId="0" borderId="0" xfId="0" applyFont="1" applyAlignment="1">
      <alignment horizontal="center" vertical="center"/>
    </xf>
    <xf numFmtId="178" fontId="8" fillId="0" borderId="0" xfId="0" applyNumberFormat="1" applyFont="1">
      <alignment vertical="center"/>
    </xf>
    <xf numFmtId="178" fontId="6" fillId="0" borderId="0" xfId="0" applyNumberFormat="1" applyFont="1">
      <alignment vertical="center"/>
    </xf>
    <xf numFmtId="0" fontId="16" fillId="0" borderId="0" xfId="0" applyFont="1" applyAlignment="1">
      <alignment horizontal="center" vertical="center"/>
    </xf>
    <xf numFmtId="179" fontId="8" fillId="0" borderId="0" xfId="0" applyNumberFormat="1" applyFont="1" applyAlignment="1">
      <alignment horizontal="right" vertical="center"/>
    </xf>
    <xf numFmtId="179" fontId="8" fillId="0" borderId="0" xfId="0" applyNumberFormat="1" applyFont="1">
      <alignment vertical="center"/>
    </xf>
    <xf numFmtId="179" fontId="18" fillId="0" borderId="0" xfId="0" applyNumberFormat="1" applyFont="1">
      <alignment vertical="center"/>
    </xf>
    <xf numFmtId="179" fontId="6" fillId="0" borderId="0" xfId="0" applyNumberFormat="1"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1" fillId="0" borderId="0" xfId="0" applyFont="1">
      <alignment vertical="center"/>
    </xf>
    <xf numFmtId="0" fontId="6" fillId="0" borderId="0" xfId="0" applyFont="1" applyAlignment="1">
      <alignment horizontal="right" vertical="center"/>
    </xf>
    <xf numFmtId="0" fontId="22" fillId="0" borderId="0" xfId="0" applyFont="1">
      <alignment vertical="center"/>
    </xf>
    <xf numFmtId="0" fontId="22" fillId="0" borderId="0" xfId="0" applyFont="1" applyAlignment="1">
      <alignment horizontal="center" vertical="center"/>
    </xf>
    <xf numFmtId="0" fontId="16" fillId="0" borderId="0" xfId="0" applyFont="1">
      <alignment vertical="center"/>
    </xf>
    <xf numFmtId="49" fontId="11" fillId="0" borderId="7" xfId="0" applyNumberFormat="1" applyFont="1" applyBorder="1" applyAlignment="1">
      <alignment horizontal="left" vertical="center"/>
    </xf>
    <xf numFmtId="0" fontId="2" fillId="0" borderId="7" xfId="0" applyFont="1" applyBorder="1">
      <alignment vertical="center"/>
    </xf>
    <xf numFmtId="49" fontId="15" fillId="0" borderId="2" xfId="0" applyNumberFormat="1" applyFont="1" applyBorder="1" applyAlignment="1">
      <alignment horizontal="left" vertical="center"/>
    </xf>
    <xf numFmtId="49" fontId="15" fillId="0" borderId="7" xfId="0" applyNumberFormat="1" applyFont="1" applyBorder="1" applyAlignment="1">
      <alignment horizontal="left"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9" fontId="23" fillId="0" borderId="0" xfId="0" applyNumberFormat="1" applyFont="1">
      <alignment vertical="center"/>
    </xf>
    <xf numFmtId="179" fontId="24" fillId="0" borderId="0" xfId="0" applyNumberFormat="1" applyFont="1">
      <alignment vertical="center"/>
    </xf>
    <xf numFmtId="0" fontId="25" fillId="0" borderId="2" xfId="0" applyFont="1" applyBorder="1" applyAlignment="1">
      <alignment horizontal="left" vertical="center"/>
    </xf>
    <xf numFmtId="0" fontId="26" fillId="0" borderId="2" xfId="0" applyFont="1" applyBorder="1" applyAlignment="1">
      <alignment horizontal="left" vertical="center"/>
    </xf>
    <xf numFmtId="0" fontId="27" fillId="0" borderId="0" xfId="0" applyFont="1">
      <alignment vertical="center"/>
    </xf>
    <xf numFmtId="0" fontId="25" fillId="0" borderId="3" xfId="0" applyFont="1" applyBorder="1" applyAlignment="1">
      <alignment horizontal="left" vertical="center"/>
    </xf>
    <xf numFmtId="49" fontId="26" fillId="0" borderId="7" xfId="0" applyNumberFormat="1" applyFont="1" applyBorder="1" applyAlignment="1">
      <alignment horizontal="left" vertical="center"/>
    </xf>
    <xf numFmtId="0" fontId="28" fillId="0" borderId="7" xfId="0" applyFont="1" applyBorder="1" applyAlignment="1">
      <alignment horizontal="left" vertical="center"/>
    </xf>
    <xf numFmtId="0" fontId="28" fillId="0" borderId="2" xfId="0" applyFont="1" applyBorder="1" applyAlignment="1">
      <alignment horizontal="left" vertical="center"/>
    </xf>
    <xf numFmtId="176" fontId="2" fillId="0" borderId="4" xfId="0" applyNumberFormat="1" applyFont="1" applyBorder="1" applyAlignment="1">
      <alignment horizontal="center" vertical="center"/>
    </xf>
    <xf numFmtId="0" fontId="2" fillId="3" borderId="0" xfId="0" applyFont="1" applyFill="1">
      <alignment vertical="center"/>
    </xf>
    <xf numFmtId="0" fontId="2" fillId="3" borderId="0" xfId="0" applyFont="1" applyFill="1" applyAlignment="1">
      <alignment horizontal="center" vertical="center"/>
    </xf>
    <xf numFmtId="0" fontId="17" fillId="3" borderId="0" xfId="0" applyFont="1" applyFill="1">
      <alignment vertical="center"/>
    </xf>
    <xf numFmtId="0" fontId="17" fillId="3" borderId="1" xfId="0" applyFont="1" applyFill="1" applyBorder="1">
      <alignment vertical="center"/>
    </xf>
    <xf numFmtId="0" fontId="5" fillId="3" borderId="0" xfId="0" applyFont="1" applyFill="1">
      <alignment vertical="center"/>
    </xf>
    <xf numFmtId="0" fontId="3" fillId="3" borderId="0" xfId="0" applyFont="1" applyFill="1">
      <alignment vertical="center"/>
    </xf>
    <xf numFmtId="0" fontId="2" fillId="3" borderId="1" xfId="0" applyFont="1" applyFill="1" applyBorder="1">
      <alignment vertical="center"/>
    </xf>
    <xf numFmtId="0" fontId="9" fillId="3" borderId="1" xfId="0" applyFont="1" applyFill="1" applyBorder="1">
      <alignmen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5" xfId="0" applyFont="1" applyBorder="1" applyAlignment="1">
      <alignment horizontal="center" vertical="center"/>
    </xf>
    <xf numFmtId="0" fontId="29" fillId="3" borderId="0" xfId="0" applyFont="1" applyFill="1">
      <alignment vertical="center"/>
    </xf>
    <xf numFmtId="0" fontId="29" fillId="0" borderId="0" xfId="0" applyFont="1">
      <alignment vertical="center"/>
    </xf>
    <xf numFmtId="0" fontId="30" fillId="3" borderId="0" xfId="0" applyFont="1" applyFill="1">
      <alignment vertical="center"/>
    </xf>
    <xf numFmtId="0" fontId="31" fillId="3" borderId="0" xfId="0" applyFont="1" applyFill="1">
      <alignment vertical="center"/>
    </xf>
    <xf numFmtId="0" fontId="33" fillId="3" borderId="0" xfId="0" applyFont="1" applyFill="1">
      <alignment vertical="center"/>
    </xf>
    <xf numFmtId="0" fontId="29" fillId="3" borderId="1" xfId="0" applyFont="1" applyFill="1" applyBorder="1">
      <alignment vertical="center"/>
    </xf>
    <xf numFmtId="0" fontId="33" fillId="3" borderId="1" xfId="0" applyFont="1" applyFill="1" applyBorder="1">
      <alignment vertical="center"/>
    </xf>
    <xf numFmtId="176" fontId="29" fillId="0" borderId="2" xfId="0" applyNumberFormat="1" applyFont="1" applyBorder="1" applyAlignment="1">
      <alignment horizontal="center" vertical="center"/>
    </xf>
    <xf numFmtId="0" fontId="34" fillId="0" borderId="7" xfId="0" applyFont="1" applyBorder="1" applyAlignment="1">
      <alignment horizontal="left" vertical="center"/>
    </xf>
    <xf numFmtId="0" fontId="35" fillId="0" borderId="8" xfId="0" applyFont="1" applyBorder="1" applyAlignment="1">
      <alignment horizontal="left" vertical="center"/>
    </xf>
    <xf numFmtId="0" fontId="35" fillId="0" borderId="2" xfId="0" applyFont="1" applyBorder="1" applyAlignment="1">
      <alignment horizontal="left" vertical="center"/>
    </xf>
    <xf numFmtId="0" fontId="35" fillId="0" borderId="5" xfId="0" applyFont="1" applyBorder="1" applyAlignment="1">
      <alignment horizontal="left" vertical="center"/>
    </xf>
    <xf numFmtId="176" fontId="29" fillId="0" borderId="3" xfId="0" applyNumberFormat="1" applyFont="1" applyBorder="1" applyAlignment="1">
      <alignment horizontal="center" vertical="center"/>
    </xf>
    <xf numFmtId="0" fontId="35" fillId="0" borderId="3" xfId="0" applyFont="1" applyBorder="1" applyAlignment="1">
      <alignment horizontal="left" vertical="center"/>
    </xf>
    <xf numFmtId="49" fontId="37" fillId="0" borderId="7" xfId="0" applyNumberFormat="1" applyFont="1" applyBorder="1" applyAlignment="1">
      <alignment horizontal="left" vertical="center"/>
    </xf>
    <xf numFmtId="0" fontId="29" fillId="0" borderId="2" xfId="0" applyFont="1" applyBorder="1">
      <alignment vertical="center"/>
    </xf>
    <xf numFmtId="49" fontId="37" fillId="0" borderId="3" xfId="0" applyNumberFormat="1" applyFont="1" applyBorder="1" applyAlignment="1">
      <alignment horizontal="left" vertical="center"/>
    </xf>
    <xf numFmtId="0" fontId="29" fillId="0" borderId="7" xfId="0" applyFont="1" applyBorder="1">
      <alignment vertical="center"/>
    </xf>
    <xf numFmtId="0" fontId="35" fillId="0" borderId="9" xfId="0" applyFont="1" applyBorder="1" applyAlignment="1">
      <alignment horizontal="left" vertical="center"/>
    </xf>
    <xf numFmtId="0" fontId="38" fillId="0" borderId="2" xfId="0" applyFont="1" applyBorder="1" applyAlignment="1">
      <alignment horizontal="left" vertical="center"/>
    </xf>
    <xf numFmtId="176" fontId="29" fillId="2" borderId="2" xfId="0" applyNumberFormat="1" applyFont="1" applyFill="1" applyBorder="1" applyAlignment="1">
      <alignment horizontal="center" vertical="center"/>
    </xf>
    <xf numFmtId="0" fontId="39" fillId="0" borderId="0" xfId="0" applyFont="1">
      <alignment vertical="center"/>
    </xf>
    <xf numFmtId="176" fontId="29" fillId="2" borderId="3" xfId="0" applyNumberFormat="1" applyFont="1" applyFill="1" applyBorder="1" applyAlignment="1">
      <alignment horizontal="center" vertical="center"/>
    </xf>
    <xf numFmtId="0" fontId="29" fillId="0" borderId="0" xfId="0" applyFont="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33" fillId="0" borderId="0" xfId="0" applyFont="1">
      <alignment vertical="center"/>
    </xf>
    <xf numFmtId="0" fontId="28" fillId="0" borderId="7" xfId="0" applyFont="1" applyBorder="1">
      <alignment vertical="center"/>
    </xf>
    <xf numFmtId="49" fontId="28" fillId="0" borderId="7" xfId="0" applyNumberFormat="1" applyFont="1" applyBorder="1" applyAlignment="1">
      <alignment horizontal="left" vertical="center"/>
    </xf>
    <xf numFmtId="0" fontId="28" fillId="0" borderId="2" xfId="0" applyFont="1" applyBorder="1">
      <alignment vertical="center"/>
    </xf>
    <xf numFmtId="176" fontId="29" fillId="3" borderId="2" xfId="0" applyNumberFormat="1" applyFont="1" applyFill="1" applyBorder="1" applyAlignment="1">
      <alignment horizontal="center" vertical="center"/>
    </xf>
    <xf numFmtId="176" fontId="29" fillId="3" borderId="3"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3" xfId="0" applyNumberFormat="1" applyFont="1" applyFill="1" applyBorder="1" applyAlignment="1">
      <alignment horizontal="center" vertical="center"/>
    </xf>
    <xf numFmtId="0" fontId="4" fillId="0" borderId="12" xfId="0" applyFont="1" applyBorder="1" applyAlignment="1">
      <alignment horizontal="center" vertical="center"/>
    </xf>
    <xf numFmtId="0" fontId="16" fillId="3" borderId="0" xfId="0" applyFont="1" applyFill="1" applyAlignment="1">
      <alignment horizontal="right" vertical="center"/>
    </xf>
    <xf numFmtId="0" fontId="4" fillId="0" borderId="3" xfId="0" applyFont="1" applyBorder="1" applyAlignment="1">
      <alignment horizontal="center" vertical="center"/>
    </xf>
    <xf numFmtId="177" fontId="16" fillId="3" borderId="0" xfId="0" applyNumberFormat="1" applyFont="1" applyFill="1" applyAlignment="1">
      <alignment horizontal="center" vertical="center"/>
    </xf>
    <xf numFmtId="49" fontId="4" fillId="0" borderId="1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32" fillId="3" borderId="0" xfId="0" applyFont="1" applyFill="1" applyAlignment="1">
      <alignment horizontal="right" vertical="center"/>
    </xf>
    <xf numFmtId="0" fontId="36" fillId="0" borderId="2" xfId="0" applyFont="1" applyBorder="1" applyAlignment="1">
      <alignment horizontal="center" vertical="center"/>
    </xf>
    <xf numFmtId="177" fontId="32" fillId="3" borderId="0" xfId="0" applyNumberFormat="1" applyFont="1" applyFill="1" applyAlignment="1">
      <alignment horizontal="right" vertical="center"/>
    </xf>
    <xf numFmtId="0" fontId="36" fillId="3" borderId="2" xfId="0" applyFont="1" applyFill="1" applyBorder="1" applyAlignment="1">
      <alignment horizontal="center" vertical="center"/>
    </xf>
    <xf numFmtId="0" fontId="36" fillId="2"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177" fontId="16" fillId="3" borderId="0" xfId="0" applyNumberFormat="1" applyFont="1" applyFill="1" applyAlignment="1">
      <alignment horizontal="right" vertical="center"/>
    </xf>
    <xf numFmtId="0" fontId="4" fillId="2"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0" xfId="0" applyFont="1" applyAlignment="1">
      <alignment horizontal="center" vertical="center"/>
    </xf>
    <xf numFmtId="0" fontId="16"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horizontal="center" vertical="center"/>
    </xf>
    <xf numFmtId="176" fontId="29" fillId="0" borderId="2" xfId="0" applyNumberFormat="1" applyFont="1" applyFill="1" applyBorder="1" applyAlignment="1">
      <alignment horizontal="center" vertical="center"/>
    </xf>
    <xf numFmtId="0" fontId="36" fillId="0" borderId="2" xfId="0" applyFont="1" applyFill="1" applyBorder="1" applyAlignment="1">
      <alignment horizontal="center" vertical="center"/>
    </xf>
    <xf numFmtId="176" fontId="29" fillId="0" borderId="3"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176" fontId="2" fillId="0" borderId="3" xfId="0" applyNumberFormat="1" applyFont="1" applyFill="1" applyBorder="1" applyAlignment="1">
      <alignment horizontal="center" vertical="center"/>
    </xf>
    <xf numFmtId="0" fontId="39" fillId="0" borderId="7" xfId="0" applyFont="1" applyBorder="1">
      <alignment vertical="center"/>
    </xf>
    <xf numFmtId="0" fontId="2" fillId="0" borderId="6" xfId="0" applyFont="1" applyBorder="1">
      <alignment vertical="center"/>
    </xf>
    <xf numFmtId="0" fontId="0" fillId="0" borderId="3" xfId="0" applyBorder="1">
      <alignment vertical="center"/>
    </xf>
  </cellXfs>
  <cellStyles count="1">
    <cellStyle name="標準" xfId="0" builtinId="0"/>
  </cellStyles>
  <dxfs count="202">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fill>
        <patternFill>
          <bgColor indexed="45"/>
        </patternFill>
      </fill>
    </dxf>
    <dxf>
      <font>
        <b/>
        <i val="0"/>
        <condense val="0"/>
        <extend val="0"/>
        <color indexed="10"/>
      </font>
      <fill>
        <patternFill>
          <bgColor indexed="45"/>
        </patternFill>
      </fill>
    </dxf>
    <dxf>
      <font>
        <b/>
        <i val="0"/>
        <condense val="0"/>
        <extend val="0"/>
        <color indexed="8"/>
      </font>
      <fill>
        <patternFill>
          <bgColor indexed="45"/>
        </patternFill>
      </fill>
    </dxf>
    <dxf>
      <font>
        <b/>
        <i val="0"/>
        <condense val="0"/>
        <extend val="0"/>
        <color indexed="10"/>
      </font>
      <fill>
        <patternFill>
          <bgColor indexed="45"/>
        </patternFill>
      </fill>
    </dxf>
    <dxf>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b/>
        <i val="0"/>
        <condense val="0"/>
        <extend val="0"/>
        <color indexed="10"/>
      </font>
      <fill>
        <patternFill>
          <bgColor indexed="45"/>
        </patternFill>
      </fill>
    </dxf>
    <dxf>
      <font>
        <condense val="0"/>
        <extend val="0"/>
        <color indexed="22"/>
      </font>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fill>
        <patternFill>
          <bgColor indexed="45"/>
        </patternFill>
      </fill>
    </dxf>
    <dxf>
      <font>
        <b/>
        <i val="0"/>
        <condense val="0"/>
        <extend val="0"/>
        <color indexed="10"/>
      </font>
      <fill>
        <patternFill>
          <bgColor indexed="45"/>
        </patternFill>
      </fill>
    </dxf>
    <dxf>
      <font>
        <b/>
        <i val="0"/>
        <condense val="0"/>
        <extend val="0"/>
        <color indexed="8"/>
      </font>
      <fill>
        <patternFill>
          <bgColor indexed="45"/>
        </patternFill>
      </fill>
    </dxf>
    <dxf>
      <font>
        <b/>
        <i val="0"/>
        <condense val="0"/>
        <extend val="0"/>
        <color indexed="10"/>
      </font>
      <fill>
        <patternFill>
          <bgColor indexed="45"/>
        </patternFill>
      </fill>
    </dxf>
    <dxf>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fill>
        <patternFill>
          <bgColor indexed="45"/>
        </patternFill>
      </fill>
    </dxf>
    <dxf>
      <font>
        <b/>
        <i val="0"/>
        <condense val="0"/>
        <extend val="0"/>
        <color indexed="10"/>
      </font>
      <fill>
        <patternFill>
          <bgColor indexed="45"/>
        </patternFill>
      </fill>
    </dxf>
    <dxf>
      <font>
        <b/>
        <i val="0"/>
        <condense val="0"/>
        <extend val="0"/>
        <color indexed="8"/>
      </font>
      <fill>
        <patternFill>
          <bgColor indexed="45"/>
        </patternFill>
      </fill>
    </dxf>
    <dxf>
      <font>
        <b/>
        <i val="0"/>
        <condense val="0"/>
        <extend val="0"/>
        <color indexed="10"/>
      </font>
      <fill>
        <patternFill>
          <bgColor indexed="45"/>
        </patternFill>
      </fill>
    </dxf>
    <dxf>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border>
        <left style="thin">
          <color indexed="64"/>
        </left>
        <right style="thin">
          <color indexed="64"/>
        </right>
        <bottom style="thin">
          <color indexed="64"/>
        </bottom>
      </border>
    </dxf>
    <dxf>
      <border>
        <left style="thin">
          <color indexed="64"/>
        </left>
        <right style="thin">
          <color indexed="64"/>
        </right>
      </border>
    </dxf>
    <dxf>
      <font>
        <condense val="0"/>
        <extend val="0"/>
        <color indexed="22"/>
      </font>
      <border>
        <bottom style="thin">
          <color indexed="64"/>
        </bottom>
      </border>
    </dxf>
    <dxf>
      <font>
        <b/>
        <i val="0"/>
        <condense val="0"/>
        <extend val="0"/>
        <color indexed="10"/>
      </font>
      <fill>
        <patternFill>
          <bgColor indexed="45"/>
        </patternFill>
      </fill>
      <border>
        <bottom style="thin">
          <color indexed="64"/>
        </bottom>
      </border>
    </dxf>
    <dxf>
      <font>
        <b/>
        <i val="0"/>
        <condense val="0"/>
        <extend val="0"/>
      </font>
    </dxf>
    <dxf>
      <font>
        <condense val="0"/>
        <extend val="0"/>
        <color indexed="22"/>
      </font>
      <fill>
        <patternFill>
          <bgColor indexed="45"/>
        </patternFill>
      </fill>
    </dxf>
    <dxf>
      <font>
        <b/>
        <i val="0"/>
        <condense val="0"/>
        <extend val="0"/>
        <color indexed="10"/>
      </font>
      <fill>
        <patternFill>
          <bgColor indexed="45"/>
        </patternFill>
      </fill>
    </dxf>
    <dxf>
      <font>
        <b/>
        <i val="0"/>
        <condense val="0"/>
        <extend val="0"/>
        <color indexed="8"/>
      </font>
      <fill>
        <patternFill>
          <bgColor indexed="45"/>
        </patternFill>
      </fill>
    </dxf>
    <dxf>
      <font>
        <b/>
        <i val="0"/>
        <condense val="0"/>
        <extend val="0"/>
        <color indexed="10"/>
      </font>
      <fill>
        <patternFill>
          <bgColor indexed="45"/>
        </patternFill>
      </fill>
    </dxf>
    <dxf>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dxf>
    <dxf>
      <font>
        <b/>
        <i val="0"/>
        <condense val="0"/>
        <extend val="0"/>
        <color indexed="10"/>
      </font>
      <fill>
        <patternFill>
          <bgColor indexed="45"/>
        </patternFill>
      </fill>
    </dxf>
    <dxf>
      <font>
        <b/>
        <i val="0"/>
        <condense val="0"/>
        <extend val="0"/>
        <color indexed="10"/>
      </font>
      <fill>
        <patternFill>
          <bgColor indexed="45"/>
        </patternFill>
      </fill>
    </dxf>
    <dxf>
      <fill>
        <patternFill>
          <bgColor indexed="45"/>
        </patternFill>
      </fill>
    </dxf>
    <dxf>
      <font>
        <condense val="0"/>
        <extend val="0"/>
        <color indexed="22"/>
      </font>
      <fill>
        <patternFill>
          <bgColor indexed="45"/>
        </patternFill>
      </fill>
    </dxf>
    <dxf>
      <font>
        <b/>
        <i val="0"/>
        <condense val="0"/>
        <extend val="0"/>
        <color indexed="10"/>
      </font>
      <fill>
        <patternFill>
          <bgColor indexed="45"/>
        </patternFill>
      </fill>
    </dxf>
    <dxf>
      <font>
        <b/>
        <i val="0"/>
        <condense val="0"/>
        <extend val="0"/>
        <color indexed="8"/>
      </font>
      <fill>
        <patternFill>
          <bgColor indexed="45"/>
        </patternFill>
      </fill>
    </dxf>
    <dxf>
      <font>
        <b/>
        <i val="0"/>
        <condense val="0"/>
        <extend val="0"/>
        <color indexed="10"/>
      </font>
      <fill>
        <patternFill>
          <bgColor indexed="45"/>
        </patternFill>
      </fill>
    </dxf>
    <dxf>
      <fill>
        <patternFill>
          <bgColor indexed="45"/>
        </patternFill>
      </fill>
    </dxf>
    <dxf>
      <fill>
        <patternFill>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52B86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2095500</xdr:colOff>
      <xdr:row>2</xdr:row>
      <xdr:rowOff>28575</xdr:rowOff>
    </xdr:from>
    <xdr:to>
      <xdr:col>3</xdr:col>
      <xdr:colOff>590550</xdr:colOff>
      <xdr:row>4</xdr:row>
      <xdr:rowOff>152400</xdr:rowOff>
    </xdr:to>
    <xdr:sp macro="" textlink="">
      <xdr:nvSpPr>
        <xdr:cNvPr id="18434" name="WordArt 2">
          <a:extLst>
            <a:ext uri="{FF2B5EF4-FFF2-40B4-BE49-F238E27FC236}">
              <a16:creationId xmlns:a16="http://schemas.microsoft.com/office/drawing/2014/main" id="{00000000-0008-0000-0000-000002480000}"/>
            </a:ext>
          </a:extLst>
        </xdr:cNvPr>
        <xdr:cNvSpPr>
          <a:spLocks noChangeArrowheads="1" noChangeShapeType="1" noTextEdit="1"/>
        </xdr:cNvSpPr>
      </xdr:nvSpPr>
      <xdr:spPr bwMode="auto">
        <a:xfrm>
          <a:off x="2619375" y="371475"/>
          <a:ext cx="2076450" cy="46672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年間予定表</a:t>
          </a:r>
        </a:p>
      </xdr:txBody>
    </xdr:sp>
    <xdr:clientData/>
  </xdr:twoCellAnchor>
  <xdr:twoCellAnchor editAs="oneCell">
    <xdr:from>
      <xdr:col>0</xdr:col>
      <xdr:colOff>76200</xdr:colOff>
      <xdr:row>0</xdr:row>
      <xdr:rowOff>47625</xdr:rowOff>
    </xdr:from>
    <xdr:to>
      <xdr:col>1</xdr:col>
      <xdr:colOff>812325</xdr:colOff>
      <xdr:row>5</xdr:row>
      <xdr:rowOff>130528</xdr:rowOff>
    </xdr:to>
    <xdr:pic>
      <xdr:nvPicPr>
        <xdr:cNvPr id="4" name="図 3" descr="巳と書かれた紙をくわえる蛇 かわいい2025 巳年イラスト無料 フリー91063 | 素材Good">
          <a:extLst>
            <a:ext uri="{FF2B5EF4-FFF2-40B4-BE49-F238E27FC236}">
              <a16:creationId xmlns:a16="http://schemas.microsoft.com/office/drawing/2014/main" id="{ED42909C-7205-42B7-B305-F3229D5E2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7625"/>
          <a:ext cx="1260000" cy="940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76199</xdr:colOff>
      <xdr:row>4</xdr:row>
      <xdr:rowOff>9525</xdr:rowOff>
    </xdr:from>
    <xdr:to>
      <xdr:col>4</xdr:col>
      <xdr:colOff>96307</xdr:colOff>
      <xdr:row>6</xdr:row>
      <xdr:rowOff>165100</xdr:rowOff>
    </xdr:to>
    <xdr:sp macro="" textlink="">
      <xdr:nvSpPr>
        <xdr:cNvPr id="4" name="WordArt 1">
          <a:extLst>
            <a:ext uri="{FF2B5EF4-FFF2-40B4-BE49-F238E27FC236}">
              <a16:creationId xmlns:a16="http://schemas.microsoft.com/office/drawing/2014/main" id="{00000000-0008-0000-0900-000004000000}"/>
            </a:ext>
          </a:extLst>
        </xdr:cNvPr>
        <xdr:cNvSpPr>
          <a:spLocks noChangeArrowheads="1" noChangeShapeType="1" noTextEdit="1"/>
        </xdr:cNvSpPr>
      </xdr:nvSpPr>
      <xdr:spPr bwMode="auto">
        <a:xfrm>
          <a:off x="2676524" y="638175"/>
          <a:ext cx="2125133" cy="5746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９月予定表</a:t>
          </a:r>
        </a:p>
      </xdr:txBody>
    </xdr:sp>
    <xdr:clientData/>
  </xdr:twoCellAnchor>
  <xdr:twoCellAnchor editAs="oneCell">
    <xdr:from>
      <xdr:col>0</xdr:col>
      <xdr:colOff>168728</xdr:colOff>
      <xdr:row>3</xdr:row>
      <xdr:rowOff>28575</xdr:rowOff>
    </xdr:from>
    <xdr:to>
      <xdr:col>1</xdr:col>
      <xdr:colOff>860252</xdr:colOff>
      <xdr:row>7</xdr:row>
      <xdr:rowOff>34770</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728" y="447675"/>
          <a:ext cx="939174" cy="84439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15361" name="WordArt 1">
          <a:extLst>
            <a:ext uri="{FF2B5EF4-FFF2-40B4-BE49-F238E27FC236}">
              <a16:creationId xmlns:a16="http://schemas.microsoft.com/office/drawing/2014/main" id="{00000000-0008-0000-0A00-0000013C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１０月予定表</a:t>
          </a:r>
        </a:p>
      </xdr:txBody>
    </xdr:sp>
    <xdr:clientData/>
  </xdr:twoCellAnchor>
  <xdr:twoCellAnchor editAs="oneCell">
    <xdr:from>
      <xdr:col>0</xdr:col>
      <xdr:colOff>123825</xdr:colOff>
      <xdr:row>2</xdr:row>
      <xdr:rowOff>123825</xdr:rowOff>
    </xdr:from>
    <xdr:to>
      <xdr:col>1</xdr:col>
      <xdr:colOff>838200</xdr:colOff>
      <xdr:row>7</xdr:row>
      <xdr:rowOff>57150</xdr:rowOff>
    </xdr:to>
    <xdr:pic>
      <xdr:nvPicPr>
        <xdr:cNvPr id="15364" name="Picture 4" descr="image010">
          <a:extLst>
            <a:ext uri="{FF2B5EF4-FFF2-40B4-BE49-F238E27FC236}">
              <a16:creationId xmlns:a16="http://schemas.microsoft.com/office/drawing/2014/main" id="{00000000-0008-0000-0A00-000004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542925"/>
          <a:ext cx="9620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16385" name="WordArt 1">
          <a:extLst>
            <a:ext uri="{FF2B5EF4-FFF2-40B4-BE49-F238E27FC236}">
              <a16:creationId xmlns:a16="http://schemas.microsoft.com/office/drawing/2014/main" id="{00000000-0008-0000-0B00-00000140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１１月予定表</a:t>
          </a:r>
        </a:p>
      </xdr:txBody>
    </xdr:sp>
    <xdr:clientData/>
  </xdr:twoCellAnchor>
  <xdr:twoCellAnchor editAs="oneCell">
    <xdr:from>
      <xdr:col>0</xdr:col>
      <xdr:colOff>121990</xdr:colOff>
      <xdr:row>2</xdr:row>
      <xdr:rowOff>200025</xdr:rowOff>
    </xdr:from>
    <xdr:to>
      <xdr:col>1</xdr:col>
      <xdr:colOff>971345</xdr:colOff>
      <xdr:row>7</xdr:row>
      <xdr:rowOff>79202</xdr:rowOff>
    </xdr:to>
    <xdr:pic>
      <xdr:nvPicPr>
        <xdr:cNvPr id="2" name="図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90" y="409575"/>
          <a:ext cx="1097005" cy="92692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17409" name="WordArt 1">
          <a:extLst>
            <a:ext uri="{FF2B5EF4-FFF2-40B4-BE49-F238E27FC236}">
              <a16:creationId xmlns:a16="http://schemas.microsoft.com/office/drawing/2014/main" id="{00000000-0008-0000-0C00-00000144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１２月予定表</a:t>
          </a:r>
        </a:p>
      </xdr:txBody>
    </xdr:sp>
    <xdr:clientData/>
  </xdr:twoCellAnchor>
  <xdr:twoCellAnchor editAs="oneCell">
    <xdr:from>
      <xdr:col>0</xdr:col>
      <xdr:colOff>104775</xdr:colOff>
      <xdr:row>2</xdr:row>
      <xdr:rowOff>200025</xdr:rowOff>
    </xdr:from>
    <xdr:to>
      <xdr:col>1</xdr:col>
      <xdr:colOff>876300</xdr:colOff>
      <xdr:row>7</xdr:row>
      <xdr:rowOff>104775</xdr:rowOff>
    </xdr:to>
    <xdr:pic>
      <xdr:nvPicPr>
        <xdr:cNvPr id="17412" name="Picture 4" descr="11">
          <a:extLst>
            <a:ext uri="{FF2B5EF4-FFF2-40B4-BE49-F238E27FC236}">
              <a16:creationId xmlns:a16="http://schemas.microsoft.com/office/drawing/2014/main" id="{00000000-0008-0000-0C00-000004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409575"/>
          <a:ext cx="101917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95250</xdr:colOff>
      <xdr:row>25</xdr:row>
      <xdr:rowOff>0</xdr:rowOff>
    </xdr:from>
    <xdr:to>
      <xdr:col>9</xdr:col>
      <xdr:colOff>333375</xdr:colOff>
      <xdr:row>25</xdr:row>
      <xdr:rowOff>0</xdr:rowOff>
    </xdr:to>
    <xdr:sp macro="" textlink="">
      <xdr:nvSpPr>
        <xdr:cNvPr id="28673" name="Line 1">
          <a:extLst>
            <a:ext uri="{FF2B5EF4-FFF2-40B4-BE49-F238E27FC236}">
              <a16:creationId xmlns:a16="http://schemas.microsoft.com/office/drawing/2014/main" id="{00000000-0008-0000-0D00-000001700000}"/>
            </a:ext>
          </a:extLst>
        </xdr:cNvPr>
        <xdr:cNvSpPr>
          <a:spLocks noChangeShapeType="1"/>
        </xdr:cNvSpPr>
      </xdr:nvSpPr>
      <xdr:spPr bwMode="auto">
        <a:xfrm>
          <a:off x="1152525" y="28956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104775</xdr:colOff>
      <xdr:row>13</xdr:row>
      <xdr:rowOff>0</xdr:rowOff>
    </xdr:from>
    <xdr:to>
      <xdr:col>9</xdr:col>
      <xdr:colOff>342900</xdr:colOff>
      <xdr:row>13</xdr:row>
      <xdr:rowOff>0</xdr:rowOff>
    </xdr:to>
    <xdr:sp macro="" textlink="">
      <xdr:nvSpPr>
        <xdr:cNvPr id="28674" name="Line 2">
          <a:extLst>
            <a:ext uri="{FF2B5EF4-FFF2-40B4-BE49-F238E27FC236}">
              <a16:creationId xmlns:a16="http://schemas.microsoft.com/office/drawing/2014/main" id="{00000000-0008-0000-0D00-000002700000}"/>
            </a:ext>
          </a:extLst>
        </xdr:cNvPr>
        <xdr:cNvSpPr>
          <a:spLocks noChangeShapeType="1"/>
        </xdr:cNvSpPr>
      </xdr:nvSpPr>
      <xdr:spPr bwMode="auto">
        <a:xfrm>
          <a:off x="1162050" y="15240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13</xdr:row>
      <xdr:rowOff>0</xdr:rowOff>
    </xdr:from>
    <xdr:to>
      <xdr:col>18</xdr:col>
      <xdr:colOff>342900</xdr:colOff>
      <xdr:row>13</xdr:row>
      <xdr:rowOff>0</xdr:rowOff>
    </xdr:to>
    <xdr:sp macro="" textlink="">
      <xdr:nvSpPr>
        <xdr:cNvPr id="28675" name="Line 3">
          <a:extLst>
            <a:ext uri="{FF2B5EF4-FFF2-40B4-BE49-F238E27FC236}">
              <a16:creationId xmlns:a16="http://schemas.microsoft.com/office/drawing/2014/main" id="{00000000-0008-0000-0D00-000003700000}"/>
            </a:ext>
          </a:extLst>
        </xdr:cNvPr>
        <xdr:cNvSpPr>
          <a:spLocks noChangeShapeType="1"/>
        </xdr:cNvSpPr>
      </xdr:nvSpPr>
      <xdr:spPr bwMode="auto">
        <a:xfrm>
          <a:off x="4486275" y="15240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25</xdr:row>
      <xdr:rowOff>0</xdr:rowOff>
    </xdr:from>
    <xdr:to>
      <xdr:col>18</xdr:col>
      <xdr:colOff>342900</xdr:colOff>
      <xdr:row>25</xdr:row>
      <xdr:rowOff>0</xdr:rowOff>
    </xdr:to>
    <xdr:sp macro="" textlink="">
      <xdr:nvSpPr>
        <xdr:cNvPr id="28676" name="Line 4">
          <a:extLst>
            <a:ext uri="{FF2B5EF4-FFF2-40B4-BE49-F238E27FC236}">
              <a16:creationId xmlns:a16="http://schemas.microsoft.com/office/drawing/2014/main" id="{00000000-0008-0000-0D00-000004700000}"/>
            </a:ext>
          </a:extLst>
        </xdr:cNvPr>
        <xdr:cNvSpPr>
          <a:spLocks noChangeShapeType="1"/>
        </xdr:cNvSpPr>
      </xdr:nvSpPr>
      <xdr:spPr bwMode="auto">
        <a:xfrm>
          <a:off x="4486275" y="28956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38</xdr:row>
      <xdr:rowOff>0</xdr:rowOff>
    </xdr:from>
    <xdr:to>
      <xdr:col>9</xdr:col>
      <xdr:colOff>333375</xdr:colOff>
      <xdr:row>38</xdr:row>
      <xdr:rowOff>0</xdr:rowOff>
    </xdr:to>
    <xdr:sp macro="" textlink="">
      <xdr:nvSpPr>
        <xdr:cNvPr id="28677" name="Line 5">
          <a:extLst>
            <a:ext uri="{FF2B5EF4-FFF2-40B4-BE49-F238E27FC236}">
              <a16:creationId xmlns:a16="http://schemas.microsoft.com/office/drawing/2014/main" id="{00000000-0008-0000-0D00-000005700000}"/>
            </a:ext>
          </a:extLst>
        </xdr:cNvPr>
        <xdr:cNvSpPr>
          <a:spLocks noChangeShapeType="1"/>
        </xdr:cNvSpPr>
      </xdr:nvSpPr>
      <xdr:spPr bwMode="auto">
        <a:xfrm>
          <a:off x="1152525" y="44196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85725</xdr:colOff>
      <xdr:row>38</xdr:row>
      <xdr:rowOff>0</xdr:rowOff>
    </xdr:from>
    <xdr:to>
      <xdr:col>18</xdr:col>
      <xdr:colOff>323850</xdr:colOff>
      <xdr:row>38</xdr:row>
      <xdr:rowOff>0</xdr:rowOff>
    </xdr:to>
    <xdr:sp macro="" textlink="">
      <xdr:nvSpPr>
        <xdr:cNvPr id="28678" name="Line 6">
          <a:extLst>
            <a:ext uri="{FF2B5EF4-FFF2-40B4-BE49-F238E27FC236}">
              <a16:creationId xmlns:a16="http://schemas.microsoft.com/office/drawing/2014/main" id="{00000000-0008-0000-0D00-000006700000}"/>
            </a:ext>
          </a:extLst>
        </xdr:cNvPr>
        <xdr:cNvSpPr>
          <a:spLocks noChangeShapeType="1"/>
        </xdr:cNvSpPr>
      </xdr:nvSpPr>
      <xdr:spPr bwMode="auto">
        <a:xfrm>
          <a:off x="4467225" y="44196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76200</xdr:colOff>
      <xdr:row>51</xdr:row>
      <xdr:rowOff>0</xdr:rowOff>
    </xdr:from>
    <xdr:to>
      <xdr:col>9</xdr:col>
      <xdr:colOff>314325</xdr:colOff>
      <xdr:row>51</xdr:row>
      <xdr:rowOff>0</xdr:rowOff>
    </xdr:to>
    <xdr:sp macro="" textlink="">
      <xdr:nvSpPr>
        <xdr:cNvPr id="28679" name="Line 7">
          <a:extLst>
            <a:ext uri="{FF2B5EF4-FFF2-40B4-BE49-F238E27FC236}">
              <a16:creationId xmlns:a16="http://schemas.microsoft.com/office/drawing/2014/main" id="{00000000-0008-0000-0D00-000007700000}"/>
            </a:ext>
          </a:extLst>
        </xdr:cNvPr>
        <xdr:cNvSpPr>
          <a:spLocks noChangeShapeType="1"/>
        </xdr:cNvSpPr>
      </xdr:nvSpPr>
      <xdr:spPr bwMode="auto">
        <a:xfrm>
          <a:off x="1133475" y="59436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95250</xdr:colOff>
      <xdr:row>51</xdr:row>
      <xdr:rowOff>0</xdr:rowOff>
    </xdr:from>
    <xdr:to>
      <xdr:col>18</xdr:col>
      <xdr:colOff>333375</xdr:colOff>
      <xdr:row>51</xdr:row>
      <xdr:rowOff>0</xdr:rowOff>
    </xdr:to>
    <xdr:sp macro="" textlink="">
      <xdr:nvSpPr>
        <xdr:cNvPr id="28680" name="Line 8">
          <a:extLst>
            <a:ext uri="{FF2B5EF4-FFF2-40B4-BE49-F238E27FC236}">
              <a16:creationId xmlns:a16="http://schemas.microsoft.com/office/drawing/2014/main" id="{00000000-0008-0000-0D00-000008700000}"/>
            </a:ext>
          </a:extLst>
        </xdr:cNvPr>
        <xdr:cNvSpPr>
          <a:spLocks noChangeShapeType="1"/>
        </xdr:cNvSpPr>
      </xdr:nvSpPr>
      <xdr:spPr bwMode="auto">
        <a:xfrm>
          <a:off x="4476750" y="59436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64</xdr:row>
      <xdr:rowOff>0</xdr:rowOff>
    </xdr:from>
    <xdr:to>
      <xdr:col>9</xdr:col>
      <xdr:colOff>333375</xdr:colOff>
      <xdr:row>64</xdr:row>
      <xdr:rowOff>0</xdr:rowOff>
    </xdr:to>
    <xdr:sp macro="" textlink="">
      <xdr:nvSpPr>
        <xdr:cNvPr id="28681" name="Line 9">
          <a:extLst>
            <a:ext uri="{FF2B5EF4-FFF2-40B4-BE49-F238E27FC236}">
              <a16:creationId xmlns:a16="http://schemas.microsoft.com/office/drawing/2014/main" id="{00000000-0008-0000-0D00-000009700000}"/>
            </a:ext>
          </a:extLst>
        </xdr:cNvPr>
        <xdr:cNvSpPr>
          <a:spLocks noChangeShapeType="1"/>
        </xdr:cNvSpPr>
      </xdr:nvSpPr>
      <xdr:spPr bwMode="auto">
        <a:xfrm>
          <a:off x="1152525" y="74676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64</xdr:row>
      <xdr:rowOff>0</xdr:rowOff>
    </xdr:from>
    <xdr:to>
      <xdr:col>18</xdr:col>
      <xdr:colOff>342900</xdr:colOff>
      <xdr:row>64</xdr:row>
      <xdr:rowOff>0</xdr:rowOff>
    </xdr:to>
    <xdr:sp macro="" textlink="">
      <xdr:nvSpPr>
        <xdr:cNvPr id="28682" name="Line 10">
          <a:extLst>
            <a:ext uri="{FF2B5EF4-FFF2-40B4-BE49-F238E27FC236}">
              <a16:creationId xmlns:a16="http://schemas.microsoft.com/office/drawing/2014/main" id="{00000000-0008-0000-0D00-00000A700000}"/>
            </a:ext>
          </a:extLst>
        </xdr:cNvPr>
        <xdr:cNvSpPr>
          <a:spLocks noChangeShapeType="1"/>
        </xdr:cNvSpPr>
      </xdr:nvSpPr>
      <xdr:spPr bwMode="auto">
        <a:xfrm>
          <a:off x="4486275" y="74676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78</xdr:row>
      <xdr:rowOff>0</xdr:rowOff>
    </xdr:from>
    <xdr:to>
      <xdr:col>10</xdr:col>
      <xdr:colOff>9525</xdr:colOff>
      <xdr:row>78</xdr:row>
      <xdr:rowOff>0</xdr:rowOff>
    </xdr:to>
    <xdr:sp macro="" textlink="">
      <xdr:nvSpPr>
        <xdr:cNvPr id="28683" name="Line 11">
          <a:extLst>
            <a:ext uri="{FF2B5EF4-FFF2-40B4-BE49-F238E27FC236}">
              <a16:creationId xmlns:a16="http://schemas.microsoft.com/office/drawing/2014/main" id="{00000000-0008-0000-0D00-00000B700000}"/>
            </a:ext>
          </a:extLst>
        </xdr:cNvPr>
        <xdr:cNvSpPr>
          <a:spLocks noChangeShapeType="1"/>
        </xdr:cNvSpPr>
      </xdr:nvSpPr>
      <xdr:spPr bwMode="auto">
        <a:xfrm>
          <a:off x="1181100" y="91440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114300</xdr:colOff>
      <xdr:row>78</xdr:row>
      <xdr:rowOff>0</xdr:rowOff>
    </xdr:from>
    <xdr:to>
      <xdr:col>19</xdr:col>
      <xdr:colOff>0</xdr:colOff>
      <xdr:row>78</xdr:row>
      <xdr:rowOff>0</xdr:rowOff>
    </xdr:to>
    <xdr:sp macro="" textlink="">
      <xdr:nvSpPr>
        <xdr:cNvPr id="28684" name="Line 12">
          <a:extLst>
            <a:ext uri="{FF2B5EF4-FFF2-40B4-BE49-F238E27FC236}">
              <a16:creationId xmlns:a16="http://schemas.microsoft.com/office/drawing/2014/main" id="{00000000-0008-0000-0D00-00000C700000}"/>
            </a:ext>
          </a:extLst>
        </xdr:cNvPr>
        <xdr:cNvSpPr>
          <a:spLocks noChangeShapeType="1"/>
        </xdr:cNvSpPr>
      </xdr:nvSpPr>
      <xdr:spPr bwMode="auto">
        <a:xfrm>
          <a:off x="4495800" y="91440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214312</xdr:colOff>
      <xdr:row>0</xdr:row>
      <xdr:rowOff>103185</xdr:rowOff>
    </xdr:from>
    <xdr:to>
      <xdr:col>12</xdr:col>
      <xdr:colOff>303812</xdr:colOff>
      <xdr:row>7</xdr:row>
      <xdr:rowOff>12694</xdr:rowOff>
    </xdr:to>
    <xdr:pic>
      <xdr:nvPicPr>
        <xdr:cNvPr id="2" name="図 1" descr="巳と書かれた紙をくわえる蛇 かわいい2025 巳年イラスト無料 フリー91063 | 素材Good">
          <a:extLst>
            <a:ext uri="{FF2B5EF4-FFF2-40B4-BE49-F238E27FC236}">
              <a16:creationId xmlns:a16="http://schemas.microsoft.com/office/drawing/2014/main" id="{457480B6-7937-449E-9431-134717F19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5500" y="103185"/>
          <a:ext cx="1296000" cy="965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1026" name="WordArt 2">
          <a:extLst>
            <a:ext uri="{FF2B5EF4-FFF2-40B4-BE49-F238E27FC236}">
              <a16:creationId xmlns:a16="http://schemas.microsoft.com/office/drawing/2014/main" id="{00000000-0008-0000-0100-000002040000}"/>
            </a:ext>
          </a:extLst>
        </xdr:cNvPr>
        <xdr:cNvSpPr>
          <a:spLocks noChangeArrowheads="1" noChangeShapeType="1" noTextEdit="1"/>
        </xdr:cNvSpPr>
      </xdr:nvSpPr>
      <xdr:spPr bwMode="auto">
        <a:xfrm>
          <a:off x="2619375" y="485775"/>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１月予定表</a:t>
          </a:r>
        </a:p>
      </xdr:txBody>
    </xdr:sp>
    <xdr:clientData/>
  </xdr:twoCellAnchor>
  <xdr:twoCellAnchor editAs="oneCell">
    <xdr:from>
      <xdr:col>0</xdr:col>
      <xdr:colOff>142875</xdr:colOff>
      <xdr:row>2</xdr:row>
      <xdr:rowOff>123825</xdr:rowOff>
    </xdr:from>
    <xdr:to>
      <xdr:col>1</xdr:col>
      <xdr:colOff>895225</xdr:colOff>
      <xdr:row>7</xdr:row>
      <xdr:rowOff>104646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333375"/>
          <a:ext cx="1000000" cy="10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4098" name="WordArt 2">
          <a:extLst>
            <a:ext uri="{FF2B5EF4-FFF2-40B4-BE49-F238E27FC236}">
              <a16:creationId xmlns:a16="http://schemas.microsoft.com/office/drawing/2014/main" id="{00000000-0008-0000-0200-00000210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２月予定表</a:t>
          </a:r>
        </a:p>
      </xdr:txBody>
    </xdr:sp>
    <xdr:clientData/>
  </xdr:twoCellAnchor>
  <xdr:twoCellAnchor editAs="oneCell">
    <xdr:from>
      <xdr:col>0</xdr:col>
      <xdr:colOff>47625</xdr:colOff>
      <xdr:row>3</xdr:row>
      <xdr:rowOff>38100</xdr:rowOff>
    </xdr:from>
    <xdr:to>
      <xdr:col>1</xdr:col>
      <xdr:colOff>971550</xdr:colOff>
      <xdr:row>7</xdr:row>
      <xdr:rowOff>180975</xdr:rowOff>
    </xdr:to>
    <xdr:pic>
      <xdr:nvPicPr>
        <xdr:cNvPr id="4100" name="Picture 4" descr="image002">
          <a:extLst>
            <a:ext uri="{FF2B5EF4-FFF2-40B4-BE49-F238E27FC236}">
              <a16:creationId xmlns:a16="http://schemas.microsoft.com/office/drawing/2014/main" id="{00000000-0008-0000-02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0"/>
          <a:ext cx="117157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5122" name="WordArt 2">
          <a:extLst>
            <a:ext uri="{FF2B5EF4-FFF2-40B4-BE49-F238E27FC236}">
              <a16:creationId xmlns:a16="http://schemas.microsoft.com/office/drawing/2014/main" id="{00000000-0008-0000-0300-00000214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３月予定表</a:t>
          </a:r>
        </a:p>
      </xdr:txBody>
    </xdr:sp>
    <xdr:clientData/>
  </xdr:twoCellAnchor>
  <xdr:twoCellAnchor editAs="oneCell">
    <xdr:from>
      <xdr:col>0</xdr:col>
      <xdr:colOff>161925</xdr:colOff>
      <xdr:row>2</xdr:row>
      <xdr:rowOff>0</xdr:rowOff>
    </xdr:from>
    <xdr:to>
      <xdr:col>1</xdr:col>
      <xdr:colOff>1152525</xdr:colOff>
      <xdr:row>7</xdr:row>
      <xdr:rowOff>114300</xdr:rowOff>
    </xdr:to>
    <xdr:pic>
      <xdr:nvPicPr>
        <xdr:cNvPr id="5124" name="Picture 4" descr="image014">
          <a:extLst>
            <a:ext uri="{FF2B5EF4-FFF2-40B4-BE49-F238E27FC236}">
              <a16:creationId xmlns:a16="http://schemas.microsoft.com/office/drawing/2014/main" id="{00000000-0008-0000-0300-00000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6154"/>
        <a:stretch>
          <a:fillRect/>
        </a:stretch>
      </xdr:blipFill>
      <xdr:spPr bwMode="auto">
        <a:xfrm>
          <a:off x="161925" y="342900"/>
          <a:ext cx="1238250"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7169" name="WordArt 1">
          <a:extLst>
            <a:ext uri="{FF2B5EF4-FFF2-40B4-BE49-F238E27FC236}">
              <a16:creationId xmlns:a16="http://schemas.microsoft.com/office/drawing/2014/main" id="{00000000-0008-0000-0400-0000011C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４月予定表</a:t>
          </a:r>
        </a:p>
      </xdr:txBody>
    </xdr:sp>
    <xdr:clientData/>
  </xdr:twoCellAnchor>
  <xdr:twoCellAnchor editAs="oneCell">
    <xdr:from>
      <xdr:col>0</xdr:col>
      <xdr:colOff>238125</xdr:colOff>
      <xdr:row>3</xdr:row>
      <xdr:rowOff>9525</xdr:rowOff>
    </xdr:from>
    <xdr:to>
      <xdr:col>1</xdr:col>
      <xdr:colOff>1025951</xdr:colOff>
      <xdr:row>7</xdr:row>
      <xdr:rowOff>76200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428625"/>
          <a:ext cx="1035476" cy="904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9217" name="WordArt 1">
          <a:extLst>
            <a:ext uri="{FF2B5EF4-FFF2-40B4-BE49-F238E27FC236}">
              <a16:creationId xmlns:a16="http://schemas.microsoft.com/office/drawing/2014/main" id="{00000000-0008-0000-0500-00000124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５月予定表</a:t>
          </a:r>
        </a:p>
      </xdr:txBody>
    </xdr:sp>
    <xdr:clientData/>
  </xdr:twoCellAnchor>
  <xdr:twoCellAnchor editAs="oneCell">
    <xdr:from>
      <xdr:col>0</xdr:col>
      <xdr:colOff>139700</xdr:colOff>
      <xdr:row>2</xdr:row>
      <xdr:rowOff>104775</xdr:rowOff>
    </xdr:from>
    <xdr:to>
      <xdr:col>1</xdr:col>
      <xdr:colOff>895350</xdr:colOff>
      <xdr:row>7</xdr:row>
      <xdr:rowOff>86727</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700" y="314325"/>
          <a:ext cx="1003300" cy="10297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10241" name="WordArt 1">
          <a:extLst>
            <a:ext uri="{FF2B5EF4-FFF2-40B4-BE49-F238E27FC236}">
              <a16:creationId xmlns:a16="http://schemas.microsoft.com/office/drawing/2014/main" id="{00000000-0008-0000-0600-00000128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６月予定表</a:t>
          </a:r>
        </a:p>
      </xdr:txBody>
    </xdr:sp>
    <xdr:clientData/>
  </xdr:twoCellAnchor>
  <xdr:twoCellAnchor editAs="oneCell">
    <xdr:from>
      <xdr:col>0</xdr:col>
      <xdr:colOff>147638</xdr:colOff>
      <xdr:row>2</xdr:row>
      <xdr:rowOff>123824</xdr:rowOff>
    </xdr:from>
    <xdr:to>
      <xdr:col>1</xdr:col>
      <xdr:colOff>1009650</xdr:colOff>
      <xdr:row>7</xdr:row>
      <xdr:rowOff>137489</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638" y="333374"/>
          <a:ext cx="1109662" cy="10614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11265" name="WordArt 1">
          <a:extLst>
            <a:ext uri="{FF2B5EF4-FFF2-40B4-BE49-F238E27FC236}">
              <a16:creationId xmlns:a16="http://schemas.microsoft.com/office/drawing/2014/main" id="{00000000-0008-0000-0700-0000012C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７月予定表</a:t>
          </a:r>
        </a:p>
      </xdr:txBody>
    </xdr:sp>
    <xdr:clientData/>
  </xdr:twoCellAnchor>
  <xdr:twoCellAnchor editAs="oneCell">
    <xdr:from>
      <xdr:col>0</xdr:col>
      <xdr:colOff>144313</xdr:colOff>
      <xdr:row>2</xdr:row>
      <xdr:rowOff>66675</xdr:rowOff>
    </xdr:from>
    <xdr:to>
      <xdr:col>1</xdr:col>
      <xdr:colOff>923925</xdr:colOff>
      <xdr:row>7</xdr:row>
      <xdr:rowOff>76107</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13" y="276225"/>
          <a:ext cx="1027262" cy="10571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19050</xdr:colOff>
      <xdr:row>4</xdr:row>
      <xdr:rowOff>0</xdr:rowOff>
    </xdr:from>
    <xdr:to>
      <xdr:col>4</xdr:col>
      <xdr:colOff>104775</xdr:colOff>
      <xdr:row>6</xdr:row>
      <xdr:rowOff>133350</xdr:rowOff>
    </xdr:to>
    <xdr:sp macro="" textlink="">
      <xdr:nvSpPr>
        <xdr:cNvPr id="12289" name="WordArt 1">
          <a:extLst>
            <a:ext uri="{FF2B5EF4-FFF2-40B4-BE49-F238E27FC236}">
              <a16:creationId xmlns:a16="http://schemas.microsoft.com/office/drawing/2014/main" id="{00000000-0008-0000-0800-000001300000}"/>
            </a:ext>
          </a:extLst>
        </xdr:cNvPr>
        <xdr:cNvSpPr>
          <a:spLocks noChangeArrowheads="1" noChangeShapeType="1" noTextEdit="1"/>
        </xdr:cNvSpPr>
      </xdr:nvSpPr>
      <xdr:spPr bwMode="auto">
        <a:xfrm>
          <a:off x="2619375" y="647700"/>
          <a:ext cx="2190750" cy="457200"/>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12700">
                <a:solidFill>
                  <a:srgbClr val="EAEAEA"/>
                </a:solidFill>
                <a:round/>
                <a:headEnd/>
                <a:tailEnd/>
              </a:ln>
              <a:gradFill rotWithShape="0">
                <a:gsLst>
                  <a:gs pos="0">
                    <a:srgbClr val="A603AB"/>
                  </a:gs>
                  <a:gs pos="12000">
                    <a:srgbClr val="E81766"/>
                  </a:gs>
                  <a:gs pos="27000">
                    <a:srgbClr val="EE3F17"/>
                  </a:gs>
                  <a:gs pos="48000">
                    <a:srgbClr val="FFFF00"/>
                  </a:gs>
                  <a:gs pos="64999">
                    <a:srgbClr val="1A8D48"/>
                  </a:gs>
                  <a:gs pos="78999">
                    <a:srgbClr val="0819FB"/>
                  </a:gs>
                  <a:gs pos="100000">
                    <a:srgbClr val="A603AB"/>
                  </a:gs>
                </a:gsLst>
                <a:lin ang="0" scaled="1"/>
              </a:gradFill>
              <a:effectLst>
                <a:outerShdw dist="35921" dir="2700000" sy="50000" kx="2115830" algn="bl" rotWithShape="0">
                  <a:srgbClr val="C0C0C0">
                    <a:alpha val="80000"/>
                  </a:srgbClr>
                </a:outerShdw>
              </a:effectLst>
              <a:latin typeface="ＭＳ Ｐゴシック"/>
              <a:ea typeface="ＭＳ Ｐゴシック"/>
            </a:rPr>
            <a:t>８月予定表</a:t>
          </a:r>
        </a:p>
      </xdr:txBody>
    </xdr:sp>
    <xdr:clientData/>
  </xdr:twoCellAnchor>
  <xdr:twoCellAnchor editAs="oneCell">
    <xdr:from>
      <xdr:col>0</xdr:col>
      <xdr:colOff>235076</xdr:colOff>
      <xdr:row>2</xdr:row>
      <xdr:rowOff>104775</xdr:rowOff>
    </xdr:from>
    <xdr:to>
      <xdr:col>1</xdr:col>
      <xdr:colOff>901553</xdr:colOff>
      <xdr:row>7</xdr:row>
      <xdr:rowOff>50641</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076" y="314325"/>
          <a:ext cx="914127" cy="9936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63"/>
    <pageSetUpPr autoPageBreaks="0"/>
  </sheetPr>
  <dimension ref="A1:E50"/>
  <sheetViews>
    <sheetView zoomScaleNormal="100" workbookViewId="0">
      <selection activeCell="A7" sqref="A7:A12"/>
    </sheetView>
  </sheetViews>
  <sheetFormatPr defaultRowHeight="13.5"/>
  <cols>
    <col min="1" max="1" width="6.875" customWidth="1"/>
    <col min="2" max="2" width="40.125" customWidth="1"/>
    <col min="3" max="3" width="6.875" customWidth="1"/>
    <col min="4" max="4" width="40.125" customWidth="1"/>
    <col min="5" max="20" width="9" customWidth="1"/>
  </cols>
  <sheetData>
    <row r="1" spans="1:5" s="1" customFormat="1">
      <c r="A1" s="86"/>
      <c r="B1" s="86"/>
      <c r="C1" s="86"/>
      <c r="D1" s="86"/>
    </row>
    <row r="2" spans="1:5" s="1" customFormat="1">
      <c r="A2" s="86"/>
      <c r="B2" s="87"/>
      <c r="C2" s="86"/>
      <c r="D2" s="86"/>
    </row>
    <row r="3" spans="1:5" s="1" customFormat="1" ht="13.5" customHeight="1">
      <c r="A3" s="86"/>
      <c r="B3" s="134" t="str">
        <f>'　１月　 '!B5</f>
        <v>令和7年</v>
      </c>
      <c r="C3" s="88"/>
      <c r="D3" s="132" t="str">
        <f>'　１月　 '!F5</f>
        <v>2025年</v>
      </c>
      <c r="E3" s="2"/>
    </row>
    <row r="4" spans="1:5" s="1" customFormat="1" ht="13.5" customHeight="1">
      <c r="A4" s="86"/>
      <c r="B4" s="134"/>
      <c r="C4" s="88"/>
      <c r="D4" s="132"/>
      <c r="E4" s="2"/>
    </row>
    <row r="5" spans="1:5" s="1" customFormat="1" ht="13.5" customHeight="1">
      <c r="A5" s="86"/>
      <c r="B5" s="134"/>
      <c r="C5" s="88"/>
      <c r="D5" s="132"/>
      <c r="E5" s="2"/>
    </row>
    <row r="6" spans="1:5" s="1" customFormat="1" ht="13.5" customHeight="1">
      <c r="A6" s="86"/>
      <c r="B6" s="89"/>
      <c r="C6" s="89"/>
      <c r="D6" s="89"/>
      <c r="E6" s="2"/>
    </row>
    <row r="7" spans="1:5" s="1" customFormat="1" ht="21" customHeight="1">
      <c r="A7" s="135" t="s">
        <v>3</v>
      </c>
      <c r="B7" s="28"/>
      <c r="C7" s="136" t="s">
        <v>4</v>
      </c>
      <c r="D7" s="35"/>
    </row>
    <row r="8" spans="1:5" s="1" customFormat="1" ht="21" customHeight="1">
      <c r="A8" s="135"/>
      <c r="B8" s="29"/>
      <c r="C8" s="135"/>
      <c r="D8" s="36"/>
    </row>
    <row r="9" spans="1:5" s="1" customFormat="1" ht="21" customHeight="1">
      <c r="A9" s="135"/>
      <c r="B9" s="29"/>
      <c r="C9" s="135"/>
      <c r="D9" s="37"/>
    </row>
    <row r="10" spans="1:5" s="1" customFormat="1" ht="21" customHeight="1">
      <c r="A10" s="135"/>
      <c r="B10" s="29"/>
      <c r="C10" s="135"/>
      <c r="D10" s="38"/>
    </row>
    <row r="11" spans="1:5" s="1" customFormat="1" ht="21" customHeight="1">
      <c r="A11" s="135"/>
      <c r="B11" s="29"/>
      <c r="C11" s="135"/>
      <c r="D11" s="39"/>
    </row>
    <row r="12" spans="1:5" s="1" customFormat="1" ht="21" customHeight="1">
      <c r="A12" s="135"/>
      <c r="B12" s="30"/>
      <c r="C12" s="135"/>
      <c r="D12" s="159"/>
    </row>
    <row r="13" spans="1:5" s="1" customFormat="1" ht="21" customHeight="1">
      <c r="A13" s="131" t="s">
        <v>5</v>
      </c>
      <c r="B13" s="28"/>
      <c r="C13" s="133" t="s">
        <v>6</v>
      </c>
      <c r="D13" s="35"/>
    </row>
    <row r="14" spans="1:5" s="1" customFormat="1" ht="21" customHeight="1">
      <c r="A14" s="131"/>
      <c r="B14" s="29"/>
      <c r="C14" s="131"/>
      <c r="D14" s="37"/>
    </row>
    <row r="15" spans="1:5" s="1" customFormat="1" ht="21" customHeight="1">
      <c r="A15" s="131"/>
      <c r="B15" s="29"/>
      <c r="C15" s="131"/>
      <c r="D15" s="37"/>
    </row>
    <row r="16" spans="1:5" s="1" customFormat="1" ht="21" customHeight="1">
      <c r="A16" s="131"/>
      <c r="B16" s="29"/>
      <c r="C16" s="131"/>
      <c r="D16" s="41"/>
    </row>
    <row r="17" spans="1:4" s="1" customFormat="1" ht="21" customHeight="1">
      <c r="A17" s="131"/>
      <c r="B17" s="29"/>
      <c r="C17" s="131"/>
      <c r="D17" s="41"/>
    </row>
    <row r="18" spans="1:4" s="1" customFormat="1" ht="21" customHeight="1">
      <c r="A18" s="131"/>
      <c r="B18" s="30"/>
      <c r="C18" s="131"/>
      <c r="D18" s="40"/>
    </row>
    <row r="19" spans="1:4" s="1" customFormat="1" ht="21" customHeight="1">
      <c r="A19" s="131" t="s">
        <v>7</v>
      </c>
      <c r="B19" s="31"/>
      <c r="C19" s="133" t="s">
        <v>8</v>
      </c>
      <c r="D19" s="42"/>
    </row>
    <row r="20" spans="1:4" s="1" customFormat="1" ht="21" customHeight="1">
      <c r="A20" s="131"/>
      <c r="B20" s="32"/>
      <c r="C20" s="131"/>
      <c r="D20" s="41"/>
    </row>
    <row r="21" spans="1:4" s="1" customFormat="1" ht="21" customHeight="1">
      <c r="A21" s="131"/>
      <c r="B21" s="33"/>
      <c r="C21" s="131"/>
      <c r="D21" s="41"/>
    </row>
    <row r="22" spans="1:4" s="1" customFormat="1" ht="21" customHeight="1">
      <c r="A22" s="131"/>
      <c r="B22" s="29"/>
      <c r="C22" s="131"/>
      <c r="D22" s="41"/>
    </row>
    <row r="23" spans="1:4" s="1" customFormat="1" ht="21" customHeight="1">
      <c r="A23" s="131"/>
      <c r="B23" s="29"/>
      <c r="C23" s="131"/>
      <c r="D23" s="41"/>
    </row>
    <row r="24" spans="1:4" s="1" customFormat="1" ht="21" customHeight="1">
      <c r="A24" s="131"/>
      <c r="B24" s="30"/>
      <c r="C24" s="131"/>
      <c r="D24" s="40"/>
    </row>
    <row r="25" spans="1:4" s="1" customFormat="1" ht="21" customHeight="1">
      <c r="A25" s="131" t="s">
        <v>9</v>
      </c>
      <c r="B25" s="34"/>
      <c r="C25" s="133" t="s">
        <v>10</v>
      </c>
      <c r="D25" s="42"/>
    </row>
    <row r="26" spans="1:4" s="1" customFormat="1" ht="21" customHeight="1">
      <c r="A26" s="131"/>
      <c r="B26" s="32"/>
      <c r="C26" s="131"/>
      <c r="D26" s="37"/>
    </row>
    <row r="27" spans="1:4" s="1" customFormat="1" ht="21" customHeight="1">
      <c r="A27" s="131"/>
      <c r="B27" s="32"/>
      <c r="C27" s="131"/>
      <c r="D27" s="37"/>
    </row>
    <row r="28" spans="1:4" s="1" customFormat="1" ht="21" customHeight="1">
      <c r="A28" s="131"/>
      <c r="B28" s="29"/>
      <c r="C28" s="131"/>
      <c r="D28" s="41"/>
    </row>
    <row r="29" spans="1:4" s="1" customFormat="1" ht="21" customHeight="1">
      <c r="A29" s="131"/>
      <c r="B29" s="29"/>
      <c r="C29" s="131"/>
      <c r="D29" s="41"/>
    </row>
    <row r="30" spans="1:4" s="1" customFormat="1" ht="21" customHeight="1">
      <c r="A30" s="131"/>
      <c r="B30" s="30"/>
      <c r="C30" s="131"/>
      <c r="D30" s="40"/>
    </row>
    <row r="31" spans="1:4" s="1" customFormat="1" ht="21" customHeight="1">
      <c r="A31" s="131" t="s">
        <v>11</v>
      </c>
      <c r="B31" s="34"/>
      <c r="C31" s="133" t="s">
        <v>12</v>
      </c>
      <c r="D31" s="43"/>
    </row>
    <row r="32" spans="1:4" s="1" customFormat="1" ht="21" customHeight="1">
      <c r="A32" s="131"/>
      <c r="B32" s="29"/>
      <c r="C32" s="131"/>
      <c r="D32" s="37"/>
    </row>
    <row r="33" spans="1:4" s="1" customFormat="1" ht="21" customHeight="1">
      <c r="A33" s="131"/>
      <c r="B33" s="16"/>
      <c r="C33" s="131"/>
      <c r="D33" s="41"/>
    </row>
    <row r="34" spans="1:4" s="1" customFormat="1" ht="21" customHeight="1">
      <c r="A34" s="131"/>
      <c r="B34" s="29"/>
      <c r="C34" s="131"/>
      <c r="D34" s="41"/>
    </row>
    <row r="35" spans="1:4" s="1" customFormat="1" ht="21" customHeight="1">
      <c r="A35" s="131"/>
      <c r="B35" s="29"/>
      <c r="C35" s="131"/>
      <c r="D35" s="37"/>
    </row>
    <row r="36" spans="1:4" s="1" customFormat="1" ht="21" customHeight="1">
      <c r="A36" s="131"/>
      <c r="B36" s="30"/>
      <c r="C36" s="131"/>
      <c r="D36" s="40"/>
    </row>
    <row r="37" spans="1:4" s="1" customFormat="1" ht="21" customHeight="1">
      <c r="A37" s="131" t="s">
        <v>13</v>
      </c>
      <c r="B37" s="34"/>
      <c r="C37" s="133" t="s">
        <v>14</v>
      </c>
      <c r="D37" s="42"/>
    </row>
    <row r="38" spans="1:4" s="1" customFormat="1" ht="21" customHeight="1">
      <c r="A38" s="131"/>
      <c r="B38" s="32"/>
      <c r="C38" s="131"/>
      <c r="D38" s="44"/>
    </row>
    <row r="39" spans="1:4" s="1" customFormat="1" ht="21" customHeight="1">
      <c r="A39" s="131"/>
      <c r="B39" s="33"/>
      <c r="C39" s="131"/>
      <c r="D39" s="37"/>
    </row>
    <row r="40" spans="1:4" s="1" customFormat="1" ht="21" customHeight="1">
      <c r="A40" s="131"/>
      <c r="B40" s="29"/>
      <c r="C40" s="131"/>
      <c r="D40" s="39"/>
    </row>
    <row r="41" spans="1:4" s="1" customFormat="1" ht="21" customHeight="1">
      <c r="A41" s="131"/>
      <c r="B41" s="29"/>
      <c r="C41" s="131"/>
      <c r="D41" s="41"/>
    </row>
    <row r="42" spans="1:4" s="1" customFormat="1" ht="21" customHeight="1">
      <c r="A42" s="131"/>
      <c r="B42" s="30"/>
      <c r="C42" s="131"/>
      <c r="D42" s="40"/>
    </row>
    <row r="43" spans="1:4" s="1" customFormat="1" ht="13.5" customHeight="1">
      <c r="D43" s="16"/>
    </row>
    <row r="44" spans="1:4" s="1" customFormat="1" ht="13.5" customHeight="1">
      <c r="D44" s="45"/>
    </row>
    <row r="45" spans="1:4" s="1" customFormat="1" ht="13.5" customHeight="1">
      <c r="D45" s="16"/>
    </row>
    <row r="46" spans="1:4" s="1" customFormat="1" ht="13.5" customHeight="1">
      <c r="D46" s="16"/>
    </row>
    <row r="47" spans="1:4" s="1" customFormat="1" ht="13.5" customHeight="1"/>
    <row r="48" spans="1:4" s="1" customFormat="1" ht="13.5" customHeight="1"/>
    <row r="49" ht="13.5" customHeight="1"/>
    <row r="50" ht="13.5" customHeight="1"/>
  </sheetData>
  <mergeCells count="14">
    <mergeCell ref="A31:A36"/>
    <mergeCell ref="A37:A42"/>
    <mergeCell ref="A19:A24"/>
    <mergeCell ref="D3:D5"/>
    <mergeCell ref="C37:C42"/>
    <mergeCell ref="C19:C24"/>
    <mergeCell ref="C25:C30"/>
    <mergeCell ref="C31:C36"/>
    <mergeCell ref="B3:B5"/>
    <mergeCell ref="A7:A12"/>
    <mergeCell ref="A13:A18"/>
    <mergeCell ref="C7:C12"/>
    <mergeCell ref="C13:C18"/>
    <mergeCell ref="A25:A30"/>
  </mergeCells>
  <phoneticPr fontId="1"/>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autoPageBreaks="0"/>
  </sheetPr>
  <dimension ref="A1:G57"/>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7" s="1" customFormat="1" ht="16.7" customHeight="1">
      <c r="A1" s="86"/>
      <c r="B1" s="86"/>
      <c r="C1" s="86"/>
      <c r="D1" s="86"/>
      <c r="E1" s="86"/>
      <c r="F1" s="86"/>
    </row>
    <row r="2" spans="1:7" s="1" customFormat="1" ht="16.7" hidden="1" customHeight="1">
      <c r="A2" s="86"/>
      <c r="B2" s="90">
        <f>'　１月　 '!B2</f>
        <v>2025</v>
      </c>
      <c r="C2" s="86" t="s">
        <v>0</v>
      </c>
      <c r="D2" s="90">
        <v>9</v>
      </c>
      <c r="E2" s="86" t="s">
        <v>1</v>
      </c>
      <c r="F2" s="86"/>
    </row>
    <row r="3" spans="1:7" s="1" customFormat="1" ht="16.7" customHeight="1">
      <c r="A3" s="86"/>
      <c r="B3" s="86"/>
      <c r="C3" s="86"/>
      <c r="D3" s="86"/>
      <c r="E3" s="86"/>
      <c r="F3" s="86"/>
    </row>
    <row r="4" spans="1:7" s="1" customFormat="1" ht="16.7" customHeight="1">
      <c r="A4" s="86"/>
      <c r="B4" s="86"/>
      <c r="C4" s="86"/>
      <c r="D4" s="91"/>
      <c r="E4" s="86"/>
      <c r="F4" s="86"/>
    </row>
    <row r="5" spans="1:7" s="1" customFormat="1" ht="16.7" customHeight="1">
      <c r="A5" s="86"/>
      <c r="B5" s="144" t="str">
        <f>'　１月　 '!B5</f>
        <v>令和7年</v>
      </c>
      <c r="C5" s="88"/>
      <c r="D5" s="88"/>
      <c r="E5" s="88"/>
      <c r="F5" s="132" t="str">
        <f>'　１月　 '!F5:F7</f>
        <v>2025年</v>
      </c>
    </row>
    <row r="6" spans="1:7" s="1" customFormat="1" ht="16.7" customHeight="1">
      <c r="A6" s="86"/>
      <c r="B6" s="144"/>
      <c r="C6" s="88"/>
      <c r="D6" s="88"/>
      <c r="E6" s="88"/>
      <c r="F6" s="132"/>
    </row>
    <row r="7" spans="1:7" s="1" customFormat="1" ht="16.7" customHeight="1">
      <c r="A7" s="86"/>
      <c r="B7" s="144"/>
      <c r="C7" s="88"/>
      <c r="D7" s="88"/>
      <c r="E7" s="88"/>
      <c r="F7" s="132"/>
    </row>
    <row r="8" spans="1:7" s="1" customFormat="1" ht="16.7" customHeight="1">
      <c r="A8" s="92"/>
      <c r="B8" s="89"/>
      <c r="C8" s="89"/>
      <c r="D8" s="89"/>
      <c r="E8" s="89"/>
      <c r="F8" s="89"/>
    </row>
    <row r="9" spans="1:7" s="1" customFormat="1" ht="16.7" customHeight="1">
      <c r="A9" s="3"/>
      <c r="B9" s="21"/>
      <c r="C9" s="3"/>
      <c r="D9" s="83"/>
      <c r="E9" s="3"/>
      <c r="F9" s="20"/>
    </row>
    <row r="10" spans="1:7" s="1" customFormat="1" ht="16.7" customHeight="1">
      <c r="A10" s="142">
        <v>1</v>
      </c>
      <c r="B10" s="16"/>
      <c r="C10" s="142">
        <v>11</v>
      </c>
      <c r="D10" s="18"/>
      <c r="E10" s="142">
        <v>21</v>
      </c>
      <c r="F10" s="24"/>
    </row>
    <row r="11" spans="1:7" s="1" customFormat="1" ht="16.7" customHeight="1">
      <c r="A11" s="142"/>
      <c r="B11" s="18"/>
      <c r="C11" s="142"/>
      <c r="D11" s="16"/>
      <c r="E11" s="142"/>
      <c r="F11" s="24"/>
    </row>
    <row r="12" spans="1:7" s="1" customFormat="1" ht="16.7" customHeight="1">
      <c r="A12" s="4">
        <f>WEEKDAY(DATE($B$2,$D$2,A10))</f>
        <v>2</v>
      </c>
      <c r="B12" s="19"/>
      <c r="C12" s="4">
        <f>WEEKDAY(DATE($B$2,$D$2,C10))</f>
        <v>5</v>
      </c>
      <c r="D12" s="52"/>
      <c r="E12" s="4">
        <f>WEEKDAY(DATE($B$2,$D$2,E10))</f>
        <v>1</v>
      </c>
      <c r="F12" s="25"/>
    </row>
    <row r="13" spans="1:7" s="1" customFormat="1" ht="16.7" customHeight="1">
      <c r="A13" s="3"/>
      <c r="B13" s="18"/>
      <c r="C13" s="3"/>
      <c r="D13" s="18"/>
      <c r="E13" s="3"/>
      <c r="G13" s="158"/>
    </row>
    <row r="14" spans="1:7" s="1" customFormat="1" ht="16.7" customHeight="1">
      <c r="A14" s="142">
        <f>A10+1</f>
        <v>2</v>
      </c>
      <c r="B14" s="18"/>
      <c r="C14" s="142">
        <f>C10+1</f>
        <v>12</v>
      </c>
      <c r="D14" s="18"/>
      <c r="E14" s="142">
        <f>E10+1</f>
        <v>22</v>
      </c>
      <c r="F14" s="24"/>
    </row>
    <row r="15" spans="1:7" s="1" customFormat="1" ht="16.7" customHeight="1">
      <c r="A15" s="142"/>
      <c r="B15" s="18"/>
      <c r="C15" s="142"/>
      <c r="D15" s="18"/>
      <c r="E15" s="142"/>
      <c r="F15" s="24"/>
    </row>
    <row r="16" spans="1:7" s="1" customFormat="1" ht="16.7" customHeight="1">
      <c r="A16" s="4">
        <f>WEEKDAY(DATE($B$2,$D$2,A14))</f>
        <v>3</v>
      </c>
      <c r="B16" s="19"/>
      <c r="C16" s="4">
        <f>WEEKDAY(DATE($B$2,$D$2,C14))</f>
        <v>6</v>
      </c>
      <c r="D16" s="19"/>
      <c r="E16" s="4">
        <f>WEEKDAY(DATE($B$2,$D$2,E14))</f>
        <v>2</v>
      </c>
      <c r="F16" s="25"/>
    </row>
    <row r="17" spans="1:6" s="1" customFormat="1" ht="16.7" customHeight="1">
      <c r="A17" s="3"/>
      <c r="C17" s="3"/>
      <c r="D17" s="78"/>
      <c r="E17" s="74"/>
      <c r="F17" s="78" t="s">
        <v>50</v>
      </c>
    </row>
    <row r="18" spans="1:6" s="1" customFormat="1" ht="16.7" customHeight="1">
      <c r="A18" s="142">
        <f>A14+1</f>
        <v>3</v>
      </c>
      <c r="B18" s="20"/>
      <c r="C18" s="142">
        <f>C14+1</f>
        <v>13</v>
      </c>
      <c r="D18" s="18"/>
      <c r="E18" s="145">
        <f>E14+1</f>
        <v>23</v>
      </c>
      <c r="F18" s="18"/>
    </row>
    <row r="19" spans="1:6" s="1" customFormat="1" ht="16.7" customHeight="1">
      <c r="A19" s="142"/>
      <c r="B19" s="18"/>
      <c r="C19" s="142"/>
      <c r="D19" s="18"/>
      <c r="E19" s="145"/>
      <c r="F19" s="18"/>
    </row>
    <row r="20" spans="1:6" s="1" customFormat="1" ht="16.7" customHeight="1">
      <c r="A20" s="4">
        <f>WEEKDAY(DATE($B$2,$D$2,A18))</f>
        <v>4</v>
      </c>
      <c r="B20" s="19"/>
      <c r="C20" s="4">
        <f>WEEKDAY(DATE($B$2,$D$2,C18))</f>
        <v>7</v>
      </c>
      <c r="D20" s="19"/>
      <c r="E20" s="75">
        <f>WEEKDAY(DATE($B$2,$D$2,E18))</f>
        <v>3</v>
      </c>
      <c r="F20" s="19"/>
    </row>
    <row r="21" spans="1:6" s="1" customFormat="1" ht="16.7" customHeight="1">
      <c r="A21" s="3"/>
      <c r="C21" s="3"/>
      <c r="D21" s="39"/>
      <c r="E21" s="154"/>
      <c r="F21" s="84"/>
    </row>
    <row r="22" spans="1:6" s="1" customFormat="1" ht="16.7" customHeight="1">
      <c r="A22" s="142">
        <f>A18+1</f>
        <v>4</v>
      </c>
      <c r="B22" s="18"/>
      <c r="C22" s="142">
        <f>C18+1</f>
        <v>14</v>
      </c>
      <c r="D22" s="18"/>
      <c r="E22" s="142">
        <f>E18+1</f>
        <v>24</v>
      </c>
      <c r="F22" s="18"/>
    </row>
    <row r="23" spans="1:6" s="1" customFormat="1" ht="16.7" customHeight="1">
      <c r="A23" s="142"/>
      <c r="B23" s="18"/>
      <c r="C23" s="142"/>
      <c r="D23" s="18"/>
      <c r="E23" s="142"/>
      <c r="F23" s="18"/>
    </row>
    <row r="24" spans="1:6" s="1" customFormat="1" ht="16.7" customHeight="1">
      <c r="A24" s="4">
        <f>WEEKDAY(DATE($B$2,$D$2,A22))</f>
        <v>5</v>
      </c>
      <c r="B24" s="19"/>
      <c r="C24" s="4">
        <f>WEEKDAY(DATE($B$2,$D$2,C22))</f>
        <v>1</v>
      </c>
      <c r="D24" s="19"/>
      <c r="E24" s="4">
        <f>WEEKDAY(DATE($B$2,$D$2,E22))</f>
        <v>4</v>
      </c>
      <c r="F24" s="19"/>
    </row>
    <row r="25" spans="1:6" s="1" customFormat="1" ht="16.7" customHeight="1">
      <c r="A25" s="3"/>
      <c r="B25" s="18"/>
      <c r="C25" s="74"/>
      <c r="D25" s="84" t="s">
        <v>49</v>
      </c>
      <c r="E25" s="3"/>
      <c r="F25" s="27"/>
    </row>
    <row r="26" spans="1:6" s="1" customFormat="1" ht="16.7" customHeight="1">
      <c r="A26" s="142">
        <f>A22+1</f>
        <v>5</v>
      </c>
      <c r="B26" s="18"/>
      <c r="C26" s="145">
        <f>C22+1</f>
        <v>15</v>
      </c>
      <c r="D26" s="39"/>
      <c r="E26" s="142">
        <f>E22+1</f>
        <v>25</v>
      </c>
      <c r="F26" s="24"/>
    </row>
    <row r="27" spans="1:6" s="1" customFormat="1" ht="16.7" customHeight="1">
      <c r="A27" s="142"/>
      <c r="B27" s="18"/>
      <c r="C27" s="145"/>
      <c r="D27" s="18"/>
      <c r="E27" s="142"/>
      <c r="F27" s="24"/>
    </row>
    <row r="28" spans="1:6" s="1" customFormat="1" ht="16.7" customHeight="1">
      <c r="A28" s="4">
        <f>WEEKDAY(DATE($B$2,$D$2,A26))</f>
        <v>6</v>
      </c>
      <c r="B28" s="19"/>
      <c r="C28" s="75">
        <f>WEEKDAY(DATE($B$2,$D$2,C26))</f>
        <v>2</v>
      </c>
      <c r="D28" s="19"/>
      <c r="E28" s="4">
        <f>WEEKDAY(DATE($B$2,$D$2,E26))</f>
        <v>5</v>
      </c>
      <c r="F28" s="25"/>
    </row>
    <row r="29" spans="1:6" s="1" customFormat="1" ht="16.7" customHeight="1">
      <c r="A29" s="3"/>
      <c r="B29" s="21"/>
      <c r="C29" s="154"/>
      <c r="E29" s="3"/>
      <c r="F29" s="27"/>
    </row>
    <row r="30" spans="1:6" s="1" customFormat="1" ht="16.7" customHeight="1">
      <c r="A30" s="142">
        <f>A26+1</f>
        <v>6</v>
      </c>
      <c r="B30" s="18"/>
      <c r="C30" s="155">
        <f>C26+1</f>
        <v>16</v>
      </c>
      <c r="D30" s="18"/>
      <c r="E30" s="142">
        <f>E26+1</f>
        <v>26</v>
      </c>
      <c r="F30" s="24"/>
    </row>
    <row r="31" spans="1:6" s="1" customFormat="1" ht="16.7" customHeight="1">
      <c r="A31" s="142"/>
      <c r="B31" s="18"/>
      <c r="C31" s="155"/>
      <c r="D31" s="18"/>
      <c r="E31" s="142"/>
      <c r="F31" s="24"/>
    </row>
    <row r="32" spans="1:6" s="1" customFormat="1" ht="16.7" customHeight="1">
      <c r="A32" s="4">
        <f>WEEKDAY(DATE($B$2,$D$2,A30))</f>
        <v>7</v>
      </c>
      <c r="B32" s="19"/>
      <c r="C32" s="156">
        <f>WEEKDAY(DATE($B$2,$D$2,C30))</f>
        <v>3</v>
      </c>
      <c r="D32" s="19"/>
      <c r="E32" s="4">
        <f>WEEKDAY(DATE($B$2,$D$2,E30))</f>
        <v>6</v>
      </c>
      <c r="F32" s="25"/>
    </row>
    <row r="33" spans="1:6" s="1" customFormat="1" ht="16.7" customHeight="1">
      <c r="A33" s="3"/>
      <c r="B33" s="16"/>
      <c r="C33" s="3"/>
      <c r="D33" s="20"/>
      <c r="E33" s="3"/>
      <c r="F33" s="71"/>
    </row>
    <row r="34" spans="1:6" s="1" customFormat="1" ht="16.7" customHeight="1">
      <c r="A34" s="142">
        <f>A30+1</f>
        <v>7</v>
      </c>
      <c r="B34" s="18"/>
      <c r="C34" s="142">
        <f>C30+1</f>
        <v>17</v>
      </c>
      <c r="D34" s="18"/>
      <c r="E34" s="142">
        <f>E30+1</f>
        <v>27</v>
      </c>
      <c r="F34" s="18"/>
    </row>
    <row r="35" spans="1:6" s="1" customFormat="1" ht="16.7" customHeight="1">
      <c r="A35" s="142"/>
      <c r="B35" s="18"/>
      <c r="C35" s="142"/>
      <c r="D35" s="18"/>
      <c r="E35" s="142"/>
      <c r="F35" s="24"/>
    </row>
    <row r="36" spans="1:6" s="1" customFormat="1" ht="16.7" customHeight="1">
      <c r="A36" s="4">
        <f>WEEKDAY(DATE($B$2,$D$2,A34))</f>
        <v>1</v>
      </c>
      <c r="B36" s="19"/>
      <c r="C36" s="4">
        <f>WEEKDAY(DATE($B$2,$D$2,C34))</f>
        <v>4</v>
      </c>
      <c r="D36" s="19"/>
      <c r="E36" s="4">
        <f>WEEKDAY(DATE($B$2,$D$2,E34))</f>
        <v>7</v>
      </c>
      <c r="F36" s="25"/>
    </row>
    <row r="37" spans="1:6" s="1" customFormat="1" ht="16.7" customHeight="1">
      <c r="A37" s="3"/>
      <c r="B37" s="18"/>
      <c r="C37" s="3"/>
      <c r="D37" s="84"/>
      <c r="E37" s="3"/>
      <c r="F37" s="21" t="s">
        <v>41</v>
      </c>
    </row>
    <row r="38" spans="1:6" s="1" customFormat="1" ht="16.7" customHeight="1">
      <c r="A38" s="142">
        <f>A34+1</f>
        <v>8</v>
      </c>
      <c r="B38" s="18"/>
      <c r="C38" s="142">
        <f>C34+1</f>
        <v>18</v>
      </c>
      <c r="D38" s="18"/>
      <c r="E38" s="142">
        <f>E34+1</f>
        <v>28</v>
      </c>
      <c r="F38" s="24"/>
    </row>
    <row r="39" spans="1:6" s="1" customFormat="1" ht="16.7" customHeight="1">
      <c r="A39" s="142"/>
      <c r="B39" s="18"/>
      <c r="C39" s="142"/>
      <c r="D39" s="18"/>
      <c r="E39" s="142"/>
      <c r="F39" s="24"/>
    </row>
    <row r="40" spans="1:6" s="1" customFormat="1" ht="16.7" customHeight="1">
      <c r="A40" s="4">
        <f>WEEKDAY(DATE($B$2,$D$2,A38))</f>
        <v>2</v>
      </c>
      <c r="B40" s="19"/>
      <c r="C40" s="4">
        <f>WEEKDAY(DATE($B$2,$D$2,C38))</f>
        <v>5</v>
      </c>
      <c r="D40" s="19"/>
      <c r="E40" s="4">
        <f>WEEKDAY(DATE($B$2,$D$2,E38))</f>
        <v>1</v>
      </c>
      <c r="F40" s="25"/>
    </row>
    <row r="41" spans="1:6" s="1" customFormat="1" ht="16.7" customHeight="1">
      <c r="A41" s="3"/>
      <c r="B41" s="21"/>
      <c r="C41" s="129"/>
      <c r="D41" s="20"/>
      <c r="E41" s="3"/>
      <c r="F41" s="24"/>
    </row>
    <row r="42" spans="1:6" s="1" customFormat="1" ht="16.7" customHeight="1">
      <c r="A42" s="142">
        <f>A38+1</f>
        <v>9</v>
      </c>
      <c r="B42" s="18"/>
      <c r="C42" s="146">
        <f>C38+1</f>
        <v>19</v>
      </c>
      <c r="D42" s="18"/>
      <c r="E42" s="142">
        <f>E38+1</f>
        <v>29</v>
      </c>
      <c r="F42" s="24"/>
    </row>
    <row r="43" spans="1:6" s="1" customFormat="1" ht="16.7" customHeight="1">
      <c r="A43" s="142"/>
      <c r="B43" s="18"/>
      <c r="C43" s="146"/>
      <c r="D43" s="18"/>
      <c r="E43" s="142"/>
      <c r="F43" s="24"/>
    </row>
    <row r="44" spans="1:6" s="1" customFormat="1" ht="16.7" customHeight="1">
      <c r="A44" s="4">
        <f>WEEKDAY(DATE($B$2,$D$2,A42))</f>
        <v>3</v>
      </c>
      <c r="B44" s="19"/>
      <c r="C44" s="130">
        <f>WEEKDAY(DATE($B$2,$D$2,C42))</f>
        <v>6</v>
      </c>
      <c r="D44" s="19"/>
      <c r="E44" s="4">
        <f>WEEKDAY(DATE($B$2,$D$2,E42))</f>
        <v>2</v>
      </c>
      <c r="F44" s="25"/>
    </row>
    <row r="45" spans="1:6" s="1" customFormat="1" ht="16.7" customHeight="1">
      <c r="A45" s="3"/>
      <c r="B45" s="22"/>
      <c r="C45" s="3"/>
      <c r="D45" s="20"/>
      <c r="E45" s="3"/>
      <c r="F45" s="24"/>
    </row>
    <row r="46" spans="1:6" s="1" customFormat="1" ht="16.7" customHeight="1">
      <c r="A46" s="142">
        <f>A42+1</f>
        <v>10</v>
      </c>
      <c r="B46" s="18"/>
      <c r="C46" s="142">
        <f>C42+1</f>
        <v>20</v>
      </c>
      <c r="D46" s="18"/>
      <c r="E46" s="142">
        <f>E42+1</f>
        <v>30</v>
      </c>
      <c r="F46" s="24"/>
    </row>
    <row r="47" spans="1:6" s="1" customFormat="1" ht="16.7" customHeight="1">
      <c r="A47" s="142"/>
      <c r="B47" s="18"/>
      <c r="C47" s="142"/>
      <c r="D47" s="18"/>
      <c r="E47" s="142"/>
      <c r="F47" s="24"/>
    </row>
    <row r="48" spans="1:6" s="1" customFormat="1" ht="16.7" customHeight="1">
      <c r="A48" s="4">
        <f>WEEKDAY(DATE($B$2,$D$2,A46))</f>
        <v>4</v>
      </c>
      <c r="B48" s="19"/>
      <c r="C48" s="4">
        <f>WEEKDAY(DATE($B$2,$D$2,C46))</f>
        <v>7</v>
      </c>
      <c r="D48" s="19"/>
      <c r="E48" s="4">
        <f>WEEKDAY(DATE($B$2,$D$2,E46))</f>
        <v>3</v>
      </c>
      <c r="F48" s="25"/>
    </row>
    <row r="49" spans="1:6" s="1" customFormat="1" ht="16.7" customHeight="1">
      <c r="A49" s="2"/>
      <c r="B49" s="5"/>
      <c r="C49" s="2"/>
      <c r="D49" s="2"/>
      <c r="E49" s="85"/>
      <c r="F49" s="46"/>
    </row>
    <row r="50" spans="1:6" s="1" customFormat="1" ht="16.7" customHeight="1">
      <c r="B50" s="2"/>
      <c r="D50" s="2"/>
      <c r="E50" s="147"/>
      <c r="F50" s="47"/>
    </row>
    <row r="51" spans="1:6" s="1" customFormat="1" ht="16.7" customHeight="1">
      <c r="B51" s="2"/>
      <c r="D51" s="2"/>
      <c r="E51" s="147"/>
      <c r="F51" s="47"/>
    </row>
    <row r="52" spans="1:6" s="1" customFormat="1" ht="16.7" customHeight="1">
      <c r="A52" s="2"/>
      <c r="B52" s="2"/>
      <c r="C52" s="2"/>
      <c r="D52" s="2"/>
      <c r="E52" s="9"/>
      <c r="F52" s="47"/>
    </row>
    <row r="53" spans="1:6" s="1" customFormat="1" ht="16.7" customHeight="1"/>
    <row r="54" spans="1:6" s="1" customFormat="1" ht="16.7" customHeight="1"/>
    <row r="55" spans="1:6" s="1" customFormat="1" ht="16.7" customHeight="1"/>
    <row r="56" spans="1:6" ht="16.7" customHeight="1"/>
    <row r="57" spans="1:6" ht="16.7" customHeight="1"/>
  </sheetData>
  <mergeCells count="33">
    <mergeCell ref="A14:A15"/>
    <mergeCell ref="C14:C15"/>
    <mergeCell ref="E14:E15"/>
    <mergeCell ref="B5:B7"/>
    <mergeCell ref="F5:F7"/>
    <mergeCell ref="A10:A11"/>
    <mergeCell ref="C10:C11"/>
    <mergeCell ref="E10:E11"/>
    <mergeCell ref="A18:A19"/>
    <mergeCell ref="C18:C19"/>
    <mergeCell ref="E18:E19"/>
    <mergeCell ref="A22:A23"/>
    <mergeCell ref="C22:C23"/>
    <mergeCell ref="E22:E23"/>
    <mergeCell ref="A26:A27"/>
    <mergeCell ref="C26:C27"/>
    <mergeCell ref="E26:E27"/>
    <mergeCell ref="A30:A31"/>
    <mergeCell ref="C30:C31"/>
    <mergeCell ref="E30:E31"/>
    <mergeCell ref="A34:A35"/>
    <mergeCell ref="C34:C35"/>
    <mergeCell ref="E34:E35"/>
    <mergeCell ref="A38:A39"/>
    <mergeCell ref="C38:C39"/>
    <mergeCell ref="E38:E39"/>
    <mergeCell ref="E50:E51"/>
    <mergeCell ref="A42:A43"/>
    <mergeCell ref="C42:C43"/>
    <mergeCell ref="E42:E43"/>
    <mergeCell ref="A46:A47"/>
    <mergeCell ref="C46:C47"/>
    <mergeCell ref="E46:E47"/>
  </mergeCells>
  <phoneticPr fontId="1"/>
  <conditionalFormatting sqref="A9">
    <cfRule type="expression" dxfId="140" priority="138" stopIfTrue="1">
      <formula>WEEKDAY(A12)=1</formula>
    </cfRule>
  </conditionalFormatting>
  <conditionalFormatting sqref="A10:A11">
    <cfRule type="expression" dxfId="139" priority="137" stopIfTrue="1">
      <formula>WEEKDAY(A12)=1</formula>
    </cfRule>
  </conditionalFormatting>
  <conditionalFormatting sqref="A12">
    <cfRule type="cellIs" dxfId="138" priority="135" stopIfTrue="1" operator="equal">
      <formula>1</formula>
    </cfRule>
    <cfRule type="cellIs" dxfId="137" priority="136" stopIfTrue="1" operator="notEqual">
      <formula>1</formula>
    </cfRule>
  </conditionalFormatting>
  <conditionalFormatting sqref="A13">
    <cfRule type="expression" dxfId="136" priority="128" stopIfTrue="1">
      <formula>WEEKDAY(A16)=1</formula>
    </cfRule>
  </conditionalFormatting>
  <conditionalFormatting sqref="A14:A15">
    <cfRule type="expression" dxfId="135" priority="89" stopIfTrue="1">
      <formula>WEEKDAY(A16)=1</formula>
    </cfRule>
  </conditionalFormatting>
  <conditionalFormatting sqref="A16">
    <cfRule type="cellIs" dxfId="134" priority="57" stopIfTrue="1" operator="equal">
      <formula>1</formula>
    </cfRule>
    <cfRule type="cellIs" dxfId="133" priority="58" stopIfTrue="1" operator="notEqual">
      <formula>1</formula>
    </cfRule>
  </conditionalFormatting>
  <conditionalFormatting sqref="A17">
    <cfRule type="expression" dxfId="132" priority="127" stopIfTrue="1">
      <formula>WEEKDAY(A20)=1</formula>
    </cfRule>
  </conditionalFormatting>
  <conditionalFormatting sqref="A18:A19">
    <cfRule type="expression" dxfId="131" priority="88" stopIfTrue="1">
      <formula>WEEKDAY(A20)=1</formula>
    </cfRule>
  </conditionalFormatting>
  <conditionalFormatting sqref="A20">
    <cfRule type="cellIs" dxfId="130" priority="55" stopIfTrue="1" operator="equal">
      <formula>1</formula>
    </cfRule>
    <cfRule type="cellIs" dxfId="129" priority="56" stopIfTrue="1" operator="notEqual">
      <formula>1</formula>
    </cfRule>
  </conditionalFormatting>
  <conditionalFormatting sqref="A21">
    <cfRule type="expression" dxfId="128" priority="121" stopIfTrue="1">
      <formula>WEEKDAY(A24)=1</formula>
    </cfRule>
  </conditionalFormatting>
  <conditionalFormatting sqref="A22:A23">
    <cfRule type="expression" dxfId="127" priority="87" stopIfTrue="1">
      <formula>WEEKDAY(A24)=1</formula>
    </cfRule>
  </conditionalFormatting>
  <conditionalFormatting sqref="A24">
    <cfRule type="cellIs" dxfId="126" priority="53" stopIfTrue="1" operator="equal">
      <formula>1</formula>
    </cfRule>
    <cfRule type="cellIs" dxfId="125" priority="54" stopIfTrue="1" operator="notEqual">
      <formula>1</formula>
    </cfRule>
  </conditionalFormatting>
  <conditionalFormatting sqref="A25">
    <cfRule type="expression" dxfId="124" priority="119" stopIfTrue="1">
      <formula>WEEKDAY(A28)=1</formula>
    </cfRule>
  </conditionalFormatting>
  <conditionalFormatting sqref="A26:A27">
    <cfRule type="expression" dxfId="123" priority="85" stopIfTrue="1">
      <formula>WEEKDAY(A28)=1</formula>
    </cfRule>
  </conditionalFormatting>
  <conditionalFormatting sqref="A28">
    <cfRule type="cellIs" dxfId="122" priority="51" stopIfTrue="1" operator="equal">
      <formula>1</formula>
    </cfRule>
    <cfRule type="cellIs" dxfId="121" priority="52" stopIfTrue="1" operator="notEqual">
      <formula>1</formula>
    </cfRule>
  </conditionalFormatting>
  <conditionalFormatting sqref="A29">
    <cfRule type="expression" dxfId="120" priority="118" stopIfTrue="1">
      <formula>WEEKDAY(A32)=1</formula>
    </cfRule>
  </conditionalFormatting>
  <conditionalFormatting sqref="A30:A31">
    <cfRule type="expression" dxfId="119" priority="84" stopIfTrue="1">
      <formula>WEEKDAY(A32)=1</formula>
    </cfRule>
  </conditionalFormatting>
  <conditionalFormatting sqref="A32">
    <cfRule type="cellIs" dxfId="118" priority="49" stopIfTrue="1" operator="equal">
      <formula>1</formula>
    </cfRule>
    <cfRule type="cellIs" dxfId="117" priority="50" stopIfTrue="1" operator="notEqual">
      <formula>1</formula>
    </cfRule>
  </conditionalFormatting>
  <conditionalFormatting sqref="A33">
    <cfRule type="expression" dxfId="116" priority="117" stopIfTrue="1">
      <formula>WEEKDAY(A36)=1</formula>
    </cfRule>
  </conditionalFormatting>
  <conditionalFormatting sqref="A36">
    <cfRule type="cellIs" dxfId="115" priority="47" stopIfTrue="1" operator="equal">
      <formula>1</formula>
    </cfRule>
    <cfRule type="cellIs" dxfId="114" priority="48" stopIfTrue="1" operator="notEqual">
      <formula>1</formula>
    </cfRule>
  </conditionalFormatting>
  <conditionalFormatting sqref="A37">
    <cfRule type="expression" dxfId="113" priority="116" stopIfTrue="1">
      <formula>WEEKDAY(A40)=1</formula>
    </cfRule>
  </conditionalFormatting>
  <conditionalFormatting sqref="A38:A39">
    <cfRule type="expression" dxfId="112" priority="83" stopIfTrue="1">
      <formula>WEEKDAY(A40)=1</formula>
    </cfRule>
  </conditionalFormatting>
  <conditionalFormatting sqref="A40">
    <cfRule type="cellIs" dxfId="111" priority="45" stopIfTrue="1" operator="equal">
      <formula>1</formula>
    </cfRule>
    <cfRule type="cellIs" dxfId="110" priority="46" stopIfTrue="1" operator="notEqual">
      <formula>1</formula>
    </cfRule>
  </conditionalFormatting>
  <conditionalFormatting sqref="A41">
    <cfRule type="expression" dxfId="109" priority="115" stopIfTrue="1">
      <formula>WEEKDAY(A44)=1</formula>
    </cfRule>
  </conditionalFormatting>
  <conditionalFormatting sqref="A42:A43">
    <cfRule type="expression" dxfId="108" priority="82" stopIfTrue="1">
      <formula>WEEKDAY(A44)=1</formula>
    </cfRule>
  </conditionalFormatting>
  <conditionalFormatting sqref="A44">
    <cfRule type="cellIs" dxfId="107" priority="43" stopIfTrue="1" operator="equal">
      <formula>1</formula>
    </cfRule>
    <cfRule type="cellIs" dxfId="106" priority="44" stopIfTrue="1" operator="notEqual">
      <formula>1</formula>
    </cfRule>
  </conditionalFormatting>
  <conditionalFormatting sqref="A45">
    <cfRule type="expression" dxfId="105" priority="114" stopIfTrue="1">
      <formula>WEEKDAY(A48)=1</formula>
    </cfRule>
  </conditionalFormatting>
  <conditionalFormatting sqref="A46:A47">
    <cfRule type="expression" dxfId="104" priority="81" stopIfTrue="1">
      <formula>WEEKDAY(A48)=1</formula>
    </cfRule>
  </conditionalFormatting>
  <conditionalFormatting sqref="A48">
    <cfRule type="cellIs" dxfId="103" priority="41" stopIfTrue="1" operator="equal">
      <formula>1</formula>
    </cfRule>
    <cfRule type="cellIs" dxfId="102" priority="42" stopIfTrue="1" operator="notEqual">
      <formula>1</formula>
    </cfRule>
  </conditionalFormatting>
  <conditionalFormatting sqref="C9">
    <cfRule type="expression" dxfId="101" priority="113" stopIfTrue="1">
      <formula>WEEKDAY(C12)=1</formula>
    </cfRule>
  </conditionalFormatting>
  <conditionalFormatting sqref="C10:C11">
    <cfRule type="expression" dxfId="100" priority="80" stopIfTrue="1">
      <formula>WEEKDAY(C12)=1</formula>
    </cfRule>
  </conditionalFormatting>
  <conditionalFormatting sqref="C12">
    <cfRule type="cellIs" dxfId="99" priority="39" stopIfTrue="1" operator="equal">
      <formula>1</formula>
    </cfRule>
    <cfRule type="cellIs" dxfId="98" priority="40" stopIfTrue="1" operator="notEqual">
      <formula>1</formula>
    </cfRule>
  </conditionalFormatting>
  <conditionalFormatting sqref="C13">
    <cfRule type="expression" dxfId="97" priority="112" stopIfTrue="1">
      <formula>WEEKDAY(C16)=1</formula>
    </cfRule>
  </conditionalFormatting>
  <conditionalFormatting sqref="C14:C15">
    <cfRule type="expression" dxfId="96" priority="79" stopIfTrue="1">
      <formula>WEEKDAY(C16)=1</formula>
    </cfRule>
  </conditionalFormatting>
  <conditionalFormatting sqref="C16">
    <cfRule type="cellIs" dxfId="95" priority="37" stopIfTrue="1" operator="equal">
      <formula>1</formula>
    </cfRule>
    <cfRule type="cellIs" dxfId="94" priority="38" stopIfTrue="1" operator="notEqual">
      <formula>1</formula>
    </cfRule>
  </conditionalFormatting>
  <conditionalFormatting sqref="C17">
    <cfRule type="expression" dxfId="93" priority="111" stopIfTrue="1">
      <formula>WEEKDAY(C20)=1</formula>
    </cfRule>
  </conditionalFormatting>
  <conditionalFormatting sqref="C18:C19">
    <cfRule type="expression" dxfId="92" priority="77" stopIfTrue="1">
      <formula>WEEKDAY(C20)=1</formula>
    </cfRule>
  </conditionalFormatting>
  <conditionalFormatting sqref="C20">
    <cfRule type="cellIs" dxfId="91" priority="35" stopIfTrue="1" operator="equal">
      <formula>1</formula>
    </cfRule>
    <cfRule type="cellIs" dxfId="90" priority="36" stopIfTrue="1" operator="notEqual">
      <formula>1</formula>
    </cfRule>
  </conditionalFormatting>
  <conditionalFormatting sqref="C21">
    <cfRule type="expression" dxfId="89" priority="110" stopIfTrue="1">
      <formula>WEEKDAY(C24)=1</formula>
    </cfRule>
  </conditionalFormatting>
  <conditionalFormatting sqref="C22:C23">
    <cfRule type="expression" dxfId="88" priority="76" stopIfTrue="1">
      <formula>WEEKDAY(C24)=1</formula>
    </cfRule>
  </conditionalFormatting>
  <conditionalFormatting sqref="C24">
    <cfRule type="cellIs" dxfId="87" priority="33" stopIfTrue="1" operator="equal">
      <formula>1</formula>
    </cfRule>
    <cfRule type="cellIs" dxfId="86" priority="34" stopIfTrue="1" operator="notEqual">
      <formula>1</formula>
    </cfRule>
  </conditionalFormatting>
  <conditionalFormatting sqref="C25">
    <cfRule type="expression" dxfId="85" priority="109" stopIfTrue="1">
      <formula>WEEKDAY(C28)=1</formula>
    </cfRule>
  </conditionalFormatting>
  <conditionalFormatting sqref="C26:C27">
    <cfRule type="expression" dxfId="84" priority="75" stopIfTrue="1">
      <formula>WEEKDAY(C28)=1</formula>
    </cfRule>
  </conditionalFormatting>
  <conditionalFormatting sqref="C28">
    <cfRule type="cellIs" dxfId="83" priority="31" stopIfTrue="1" operator="equal">
      <formula>1</formula>
    </cfRule>
    <cfRule type="cellIs" dxfId="82" priority="32" stopIfTrue="1" operator="notEqual">
      <formula>1</formula>
    </cfRule>
  </conditionalFormatting>
  <conditionalFormatting sqref="C29">
    <cfRule type="expression" dxfId="81" priority="108" stopIfTrue="1">
      <formula>WEEKDAY(C32)=1</formula>
    </cfRule>
  </conditionalFormatting>
  <conditionalFormatting sqref="C30:C31">
    <cfRule type="expression" dxfId="80" priority="74" stopIfTrue="1">
      <formula>WEEKDAY(C32)=1</formula>
    </cfRule>
  </conditionalFormatting>
  <conditionalFormatting sqref="C32">
    <cfRule type="cellIs" dxfId="79" priority="29" stopIfTrue="1" operator="equal">
      <formula>1</formula>
    </cfRule>
    <cfRule type="cellIs" dxfId="78" priority="30" stopIfTrue="1" operator="notEqual">
      <formula>1</formula>
    </cfRule>
  </conditionalFormatting>
  <conditionalFormatting sqref="C33">
    <cfRule type="expression" dxfId="77" priority="107" stopIfTrue="1">
      <formula>WEEKDAY(C36)=1</formula>
    </cfRule>
  </conditionalFormatting>
  <conditionalFormatting sqref="C34:C35">
    <cfRule type="expression" dxfId="76" priority="73" stopIfTrue="1">
      <formula>WEEKDAY(C36)=1</formula>
    </cfRule>
  </conditionalFormatting>
  <conditionalFormatting sqref="C36">
    <cfRule type="cellIs" dxfId="75" priority="27" stopIfTrue="1" operator="equal">
      <formula>1</formula>
    </cfRule>
    <cfRule type="cellIs" dxfId="74" priority="28" stopIfTrue="1" operator="notEqual">
      <formula>1</formula>
    </cfRule>
  </conditionalFormatting>
  <conditionalFormatting sqref="C37">
    <cfRule type="expression" dxfId="73" priority="105" stopIfTrue="1">
      <formula>WEEKDAY(C40)=1</formula>
    </cfRule>
  </conditionalFormatting>
  <conditionalFormatting sqref="C38:C39">
    <cfRule type="expression" dxfId="72" priority="72" stopIfTrue="1">
      <formula>WEEKDAY(C40)=1</formula>
    </cfRule>
  </conditionalFormatting>
  <conditionalFormatting sqref="C40">
    <cfRule type="cellIs" dxfId="71" priority="25" stopIfTrue="1" operator="equal">
      <formula>1</formula>
    </cfRule>
    <cfRule type="cellIs" dxfId="70" priority="26" stopIfTrue="1" operator="notEqual">
      <formula>1</formula>
    </cfRule>
  </conditionalFormatting>
  <conditionalFormatting sqref="C41">
    <cfRule type="expression" dxfId="69" priority="104" stopIfTrue="1">
      <formula>WEEKDAY(C44)=1</formula>
    </cfRule>
  </conditionalFormatting>
  <conditionalFormatting sqref="C42:C43">
    <cfRule type="expression" dxfId="68" priority="71" stopIfTrue="1">
      <formula>WEEKDAY(C44)=1</formula>
    </cfRule>
  </conditionalFormatting>
  <conditionalFormatting sqref="C44">
    <cfRule type="cellIs" dxfId="67" priority="23" stopIfTrue="1" operator="equal">
      <formula>1</formula>
    </cfRule>
    <cfRule type="cellIs" dxfId="66" priority="24" stopIfTrue="1" operator="notEqual">
      <formula>1</formula>
    </cfRule>
  </conditionalFormatting>
  <conditionalFormatting sqref="C45">
    <cfRule type="expression" dxfId="65" priority="103" stopIfTrue="1">
      <formula>WEEKDAY(C48)=1</formula>
    </cfRule>
  </conditionalFormatting>
  <conditionalFormatting sqref="C46:C47">
    <cfRule type="expression" dxfId="64" priority="70" stopIfTrue="1">
      <formula>WEEKDAY(C48)=1</formula>
    </cfRule>
  </conditionalFormatting>
  <conditionalFormatting sqref="C48">
    <cfRule type="cellIs" dxfId="63" priority="21" stopIfTrue="1" operator="equal">
      <formula>1</formula>
    </cfRule>
    <cfRule type="cellIs" dxfId="62" priority="22" stopIfTrue="1" operator="notEqual">
      <formula>1</formula>
    </cfRule>
  </conditionalFormatting>
  <conditionalFormatting sqref="E9">
    <cfRule type="expression" dxfId="61" priority="102" stopIfTrue="1">
      <formula>WEEKDAY(E12)=1</formula>
    </cfRule>
  </conditionalFormatting>
  <conditionalFormatting sqref="E10:E11">
    <cfRule type="expression" dxfId="60" priority="69" stopIfTrue="1">
      <formula>WEEKDAY(E12)=1</formula>
    </cfRule>
  </conditionalFormatting>
  <conditionalFormatting sqref="E12">
    <cfRule type="cellIs" dxfId="59" priority="19" stopIfTrue="1" operator="equal">
      <formula>1</formula>
    </cfRule>
    <cfRule type="cellIs" dxfId="58" priority="20" stopIfTrue="1" operator="notEqual">
      <formula>1</formula>
    </cfRule>
  </conditionalFormatting>
  <conditionalFormatting sqref="E13">
    <cfRule type="expression" dxfId="57" priority="101" stopIfTrue="1">
      <formula>WEEKDAY(E16)=1</formula>
    </cfRule>
  </conditionalFormatting>
  <conditionalFormatting sqref="E14:E15">
    <cfRule type="expression" dxfId="56" priority="68" stopIfTrue="1">
      <formula>WEEKDAY(E16)=1</formula>
    </cfRule>
  </conditionalFormatting>
  <conditionalFormatting sqref="E16">
    <cfRule type="cellIs" dxfId="55" priority="17" stopIfTrue="1" operator="equal">
      <formula>1</formula>
    </cfRule>
    <cfRule type="cellIs" dxfId="54" priority="18" stopIfTrue="1" operator="notEqual">
      <formula>1</formula>
    </cfRule>
  </conditionalFormatting>
  <conditionalFormatting sqref="E17">
    <cfRule type="expression" dxfId="53" priority="99" stopIfTrue="1">
      <formula>WEEKDAY(E20)=1</formula>
    </cfRule>
  </conditionalFormatting>
  <conditionalFormatting sqref="E18:E19">
    <cfRule type="expression" dxfId="52" priority="67" stopIfTrue="1">
      <formula>WEEKDAY(E20)=1</formula>
    </cfRule>
  </conditionalFormatting>
  <conditionalFormatting sqref="E20">
    <cfRule type="cellIs" dxfId="51" priority="15" stopIfTrue="1" operator="equal">
      <formula>1</formula>
    </cfRule>
    <cfRule type="cellIs" dxfId="50" priority="16" stopIfTrue="1" operator="notEqual">
      <formula>1</formula>
    </cfRule>
  </conditionalFormatting>
  <conditionalFormatting sqref="E21">
    <cfRule type="expression" dxfId="49" priority="98" stopIfTrue="1">
      <formula>WEEKDAY(E24)=1</formula>
    </cfRule>
  </conditionalFormatting>
  <conditionalFormatting sqref="E22:E23">
    <cfRule type="expression" dxfId="48" priority="66" stopIfTrue="1">
      <formula>WEEKDAY(E24)=1</formula>
    </cfRule>
  </conditionalFormatting>
  <conditionalFormatting sqref="E24">
    <cfRule type="cellIs" dxfId="47" priority="13" stopIfTrue="1" operator="equal">
      <formula>1</formula>
    </cfRule>
    <cfRule type="cellIs" dxfId="46" priority="14" stopIfTrue="1" operator="notEqual">
      <formula>1</formula>
    </cfRule>
  </conditionalFormatting>
  <conditionalFormatting sqref="E25">
    <cfRule type="expression" dxfId="45" priority="97" stopIfTrue="1">
      <formula>WEEKDAY(E28)=1</formula>
    </cfRule>
  </conditionalFormatting>
  <conditionalFormatting sqref="E26:E27">
    <cfRule type="expression" dxfId="44" priority="65" stopIfTrue="1">
      <formula>WEEKDAY(E28)=1</formula>
    </cfRule>
  </conditionalFormatting>
  <conditionalFormatting sqref="E28">
    <cfRule type="cellIs" dxfId="43" priority="11" stopIfTrue="1" operator="equal">
      <formula>1</formula>
    </cfRule>
    <cfRule type="cellIs" dxfId="42" priority="12" stopIfTrue="1" operator="notEqual">
      <formula>1</formula>
    </cfRule>
  </conditionalFormatting>
  <conditionalFormatting sqref="E29">
    <cfRule type="expression" dxfId="41" priority="96" stopIfTrue="1">
      <formula>WEEKDAY(E32)=1</formula>
    </cfRule>
  </conditionalFormatting>
  <conditionalFormatting sqref="E30:E31">
    <cfRule type="expression" dxfId="40" priority="63" stopIfTrue="1">
      <formula>WEEKDAY(E32)=1</formula>
    </cfRule>
  </conditionalFormatting>
  <conditionalFormatting sqref="E32">
    <cfRule type="cellIs" dxfId="39" priority="9" stopIfTrue="1" operator="equal">
      <formula>1</formula>
    </cfRule>
    <cfRule type="cellIs" dxfId="38" priority="10" stopIfTrue="1" operator="notEqual">
      <formula>1</formula>
    </cfRule>
  </conditionalFormatting>
  <conditionalFormatting sqref="E33">
    <cfRule type="expression" dxfId="37" priority="95" stopIfTrue="1">
      <formula>WEEKDAY(E36)=1</formula>
    </cfRule>
  </conditionalFormatting>
  <conditionalFormatting sqref="E34:E35">
    <cfRule type="expression" dxfId="36" priority="62" stopIfTrue="1">
      <formula>WEEKDAY(E36)=1</formula>
    </cfRule>
  </conditionalFormatting>
  <conditionalFormatting sqref="E36">
    <cfRule type="cellIs" dxfId="35" priority="7" stopIfTrue="1" operator="equal">
      <formula>1</formula>
    </cfRule>
    <cfRule type="cellIs" dxfId="34" priority="8" stopIfTrue="1" operator="notEqual">
      <formula>1</formula>
    </cfRule>
  </conditionalFormatting>
  <conditionalFormatting sqref="E37">
    <cfRule type="expression" dxfId="33" priority="93" stopIfTrue="1">
      <formula>WEEKDAY(E40)=1</formula>
    </cfRule>
  </conditionalFormatting>
  <conditionalFormatting sqref="E38:E39">
    <cfRule type="expression" dxfId="32" priority="61" stopIfTrue="1">
      <formula>WEEKDAY(E40)=1</formula>
    </cfRule>
  </conditionalFormatting>
  <conditionalFormatting sqref="E40">
    <cfRule type="cellIs" dxfId="31" priority="5" stopIfTrue="1" operator="equal">
      <formula>1</formula>
    </cfRule>
    <cfRule type="cellIs" dxfId="30" priority="6" stopIfTrue="1" operator="notEqual">
      <formula>1</formula>
    </cfRule>
  </conditionalFormatting>
  <conditionalFormatting sqref="E41">
    <cfRule type="expression" dxfId="29" priority="92" stopIfTrue="1">
      <formula>WEEKDAY(E44)=1</formula>
    </cfRule>
  </conditionalFormatting>
  <conditionalFormatting sqref="E42:E43">
    <cfRule type="expression" dxfId="28" priority="60" stopIfTrue="1">
      <formula>WEEKDAY(E44)=1</formula>
    </cfRule>
  </conditionalFormatting>
  <conditionalFormatting sqref="E44">
    <cfRule type="cellIs" dxfId="27" priority="3" stopIfTrue="1" operator="equal">
      <formula>1</formula>
    </cfRule>
    <cfRule type="cellIs" dxfId="26" priority="4" stopIfTrue="1" operator="notEqual">
      <formula>1</formula>
    </cfRule>
  </conditionalFormatting>
  <conditionalFormatting sqref="E45">
    <cfRule type="expression" dxfId="25" priority="91" stopIfTrue="1">
      <formula>WEEKDAY(E48)=1</formula>
    </cfRule>
  </conditionalFormatting>
  <conditionalFormatting sqref="E46:E47">
    <cfRule type="expression" dxfId="24" priority="59" stopIfTrue="1">
      <formula>WEEKDAY(E48)=1</formula>
    </cfRule>
  </conditionalFormatting>
  <conditionalFormatting sqref="E48">
    <cfRule type="cellIs" dxfId="23" priority="1" stopIfTrue="1" operator="equal">
      <formula>1</formula>
    </cfRule>
    <cfRule type="cellIs" dxfId="22" priority="2"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50"/>
    <pageSetUpPr autoPageBreaks="0"/>
  </sheetPr>
  <dimension ref="A1:F57"/>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10</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89"/>
      <c r="C8" s="89"/>
      <c r="D8" s="89"/>
      <c r="E8" s="89"/>
      <c r="F8" s="89"/>
    </row>
    <row r="9" spans="1:6" s="1" customFormat="1" ht="16.7" customHeight="1">
      <c r="A9" s="3"/>
      <c r="B9" s="21"/>
      <c r="C9" s="3"/>
      <c r="D9" s="84"/>
      <c r="E9" s="3"/>
      <c r="F9" s="21" t="s">
        <v>28</v>
      </c>
    </row>
    <row r="10" spans="1:6" s="1" customFormat="1" ht="16.7" customHeight="1">
      <c r="A10" s="142">
        <v>1</v>
      </c>
      <c r="B10" s="18"/>
      <c r="C10" s="142">
        <v>11</v>
      </c>
      <c r="D10" s="18"/>
      <c r="E10" s="142">
        <v>21</v>
      </c>
      <c r="F10" s="24"/>
    </row>
    <row r="11" spans="1:6" s="1" customFormat="1" ht="16.7" customHeight="1">
      <c r="A11" s="142"/>
      <c r="B11" s="18"/>
      <c r="C11" s="142"/>
      <c r="D11" s="18"/>
      <c r="E11" s="142"/>
      <c r="F11" s="24"/>
    </row>
    <row r="12" spans="1:6" s="1" customFormat="1" ht="16.7" customHeight="1">
      <c r="A12" s="4">
        <f>WEEKDAY(DATE($B$2,$D$2,A10))</f>
        <v>4</v>
      </c>
      <c r="B12" s="19"/>
      <c r="C12" s="4">
        <f>WEEKDAY(DATE($B$2,$D$2,C10))</f>
        <v>7</v>
      </c>
      <c r="D12" s="19"/>
      <c r="E12" s="4">
        <f>WEEKDAY(DATE($B$2,$D$2,E10))</f>
        <v>3</v>
      </c>
      <c r="F12" s="19"/>
    </row>
    <row r="13" spans="1:6" s="1" customFormat="1" ht="16.7" customHeight="1">
      <c r="A13" s="3"/>
      <c r="B13" s="16"/>
      <c r="C13" s="3"/>
      <c r="D13" s="20"/>
      <c r="E13" s="3"/>
      <c r="F13" s="71"/>
    </row>
    <row r="14" spans="1:6" s="1" customFormat="1" ht="16.7" customHeight="1">
      <c r="A14" s="142">
        <f>A10+1</f>
        <v>2</v>
      </c>
      <c r="B14" s="18"/>
      <c r="C14" s="142">
        <f>C10+1</f>
        <v>12</v>
      </c>
      <c r="D14" s="18"/>
      <c r="E14" s="142">
        <f>E10+1</f>
        <v>22</v>
      </c>
      <c r="F14" s="18"/>
    </row>
    <row r="15" spans="1:6" s="1" customFormat="1" ht="16.7" customHeight="1">
      <c r="A15" s="142"/>
      <c r="B15" s="18"/>
      <c r="C15" s="142"/>
      <c r="D15" s="18"/>
      <c r="E15" s="142"/>
      <c r="F15" s="24"/>
    </row>
    <row r="16" spans="1:6" s="1" customFormat="1" ht="16.7" customHeight="1">
      <c r="A16" s="4">
        <f>WEEKDAY(DATE($B$2,$D$2,A14))</f>
        <v>5</v>
      </c>
      <c r="B16" s="19"/>
      <c r="C16" s="4">
        <f>WEEKDAY(DATE($B$2,$D$2,C14))</f>
        <v>1</v>
      </c>
      <c r="D16" s="19"/>
      <c r="E16" s="4">
        <f>WEEKDAY(DATE($B$2,$D$2,E14))</f>
        <v>4</v>
      </c>
      <c r="F16" s="25"/>
    </row>
    <row r="17" spans="1:6" s="1" customFormat="1" ht="16.7" customHeight="1">
      <c r="A17" s="3"/>
      <c r="B17" s="16"/>
      <c r="C17" s="74"/>
      <c r="D17" s="118" t="s">
        <v>51</v>
      </c>
      <c r="E17" s="3"/>
      <c r="F17" s="21" t="s">
        <v>41</v>
      </c>
    </row>
    <row r="18" spans="1:6" s="1" customFormat="1" ht="16.7" customHeight="1">
      <c r="A18" s="142">
        <f>A14+1</f>
        <v>3</v>
      </c>
      <c r="B18" s="18"/>
      <c r="C18" s="145">
        <f>C14+1</f>
        <v>13</v>
      </c>
      <c r="D18" s="72"/>
      <c r="E18" s="142">
        <f>E14+1</f>
        <v>23</v>
      </c>
      <c r="F18" s="24"/>
    </row>
    <row r="19" spans="1:6" s="1" customFormat="1" ht="16.7" customHeight="1">
      <c r="A19" s="142"/>
      <c r="B19" s="18"/>
      <c r="C19" s="145"/>
      <c r="E19" s="142"/>
      <c r="F19" s="24"/>
    </row>
    <row r="20" spans="1:6" s="1" customFormat="1" ht="16.7" customHeight="1">
      <c r="A20" s="4">
        <f>WEEKDAY(DATE($B$2,$D$2,A18))</f>
        <v>6</v>
      </c>
      <c r="B20" s="19"/>
      <c r="C20" s="75">
        <f>WEEKDAY(DATE($B$2,$D$2,C18))</f>
        <v>2</v>
      </c>
      <c r="D20" s="19"/>
      <c r="E20" s="4">
        <f>WEEKDAY(DATE($B$2,$D$2,E18))</f>
        <v>5</v>
      </c>
      <c r="F20" s="19"/>
    </row>
    <row r="21" spans="1:6" s="1" customFormat="1" ht="16.7" customHeight="1">
      <c r="A21" s="3"/>
      <c r="B21" s="21"/>
      <c r="C21" s="154"/>
      <c r="E21" s="3"/>
      <c r="F21" s="21"/>
    </row>
    <row r="22" spans="1:6" s="1" customFormat="1" ht="16.7" customHeight="1">
      <c r="A22" s="142">
        <f>A18+1</f>
        <v>4</v>
      </c>
      <c r="B22" s="18"/>
      <c r="C22" s="155">
        <f>C18+1</f>
        <v>14</v>
      </c>
      <c r="D22" s="18"/>
      <c r="E22" s="142">
        <f>E18+1</f>
        <v>24</v>
      </c>
      <c r="F22" s="18"/>
    </row>
    <row r="23" spans="1:6" s="1" customFormat="1" ht="16.7" customHeight="1">
      <c r="A23" s="142"/>
      <c r="B23" s="18"/>
      <c r="C23" s="155"/>
      <c r="D23" s="18"/>
      <c r="E23" s="142"/>
      <c r="F23" s="18"/>
    </row>
    <row r="24" spans="1:6" s="1" customFormat="1" ht="16.7" customHeight="1">
      <c r="A24" s="4">
        <f>WEEKDAY(DATE($B$2,$D$2,A22))</f>
        <v>7</v>
      </c>
      <c r="B24" s="19"/>
      <c r="C24" s="156">
        <f>WEEKDAY(DATE($B$2,$D$2,C22))</f>
        <v>3</v>
      </c>
      <c r="D24" s="19"/>
      <c r="E24" s="4">
        <f>WEEKDAY(DATE($B$2,$D$2,E22))</f>
        <v>6</v>
      </c>
      <c r="F24" s="19"/>
    </row>
    <row r="25" spans="1:6" s="1" customFormat="1" ht="16.7" customHeight="1">
      <c r="A25" s="3"/>
      <c r="B25" s="16"/>
      <c r="C25" s="3"/>
      <c r="D25" s="38"/>
      <c r="E25" s="3"/>
      <c r="F25" s="18"/>
    </row>
    <row r="26" spans="1:6" s="1" customFormat="1" ht="16.7" customHeight="1">
      <c r="A26" s="142">
        <f>A22+1</f>
        <v>5</v>
      </c>
      <c r="B26" s="18"/>
      <c r="C26" s="142">
        <f>C22+1</f>
        <v>15</v>
      </c>
      <c r="D26" s="18"/>
      <c r="E26" s="142">
        <f>E22+1</f>
        <v>25</v>
      </c>
      <c r="F26" s="18"/>
    </row>
    <row r="27" spans="1:6" s="1" customFormat="1" ht="16.7" customHeight="1">
      <c r="A27" s="142"/>
      <c r="B27" s="18"/>
      <c r="C27" s="142"/>
      <c r="D27" s="18"/>
      <c r="E27" s="142"/>
      <c r="F27" s="18"/>
    </row>
    <row r="28" spans="1:6" s="1" customFormat="1" ht="16.7" customHeight="1">
      <c r="A28" s="4">
        <f>WEEKDAY(DATE($B$2,$D$2,A26))</f>
        <v>1</v>
      </c>
      <c r="B28" s="19"/>
      <c r="C28" s="4">
        <f>WEEKDAY(DATE($B$2,$D$2,C26))</f>
        <v>4</v>
      </c>
      <c r="D28" s="16"/>
      <c r="E28" s="4">
        <f>WEEKDAY(DATE($B$2,$D$2,E26))</f>
        <v>7</v>
      </c>
      <c r="F28" s="19"/>
    </row>
    <row r="29" spans="1:6" s="1" customFormat="1" ht="16.7" customHeight="1">
      <c r="A29" s="3"/>
      <c r="B29" s="18"/>
      <c r="C29" s="3"/>
      <c r="D29" s="73"/>
      <c r="E29" s="3"/>
      <c r="F29" s="26"/>
    </row>
    <row r="30" spans="1:6" s="1" customFormat="1" ht="16.7" customHeight="1">
      <c r="A30" s="142">
        <f>A26+1</f>
        <v>6</v>
      </c>
      <c r="B30" s="18"/>
      <c r="C30" s="142">
        <f>C26+1</f>
        <v>16</v>
      </c>
      <c r="D30" s="18"/>
      <c r="E30" s="142">
        <f>E26+1</f>
        <v>26</v>
      </c>
      <c r="F30" s="18"/>
    </row>
    <row r="31" spans="1:6" s="1" customFormat="1" ht="16.7" customHeight="1">
      <c r="A31" s="142"/>
      <c r="B31" s="18"/>
      <c r="C31" s="142"/>
      <c r="D31" s="18"/>
      <c r="E31" s="142"/>
      <c r="F31" s="18"/>
    </row>
    <row r="32" spans="1:6" s="1" customFormat="1" ht="16.7" customHeight="1">
      <c r="A32" s="4">
        <f>WEEKDAY(DATE($B$2,$D$2,A30))</f>
        <v>2</v>
      </c>
      <c r="B32" s="19"/>
      <c r="C32" s="4">
        <f>WEEKDAY(DATE($B$2,$D$2,C30))</f>
        <v>5</v>
      </c>
      <c r="D32" s="19"/>
      <c r="E32" s="4">
        <f>WEEKDAY(DATE($B$2,$D$2,E30))</f>
        <v>1</v>
      </c>
      <c r="F32" s="19"/>
    </row>
    <row r="33" spans="1:6" s="1" customFormat="1" ht="16.7" customHeight="1">
      <c r="A33" s="3"/>
      <c r="B33" s="18"/>
      <c r="C33" s="3"/>
      <c r="D33" s="18"/>
      <c r="E33" s="3"/>
      <c r="F33" s="78"/>
    </row>
    <row r="34" spans="1:6" s="1" customFormat="1" ht="16.7" customHeight="1">
      <c r="A34" s="142">
        <f>A30+1</f>
        <v>7</v>
      </c>
      <c r="B34" s="18"/>
      <c r="C34" s="142">
        <f>C30+1</f>
        <v>17</v>
      </c>
      <c r="D34" s="18"/>
      <c r="E34" s="142">
        <f>E30+1</f>
        <v>27</v>
      </c>
      <c r="F34" s="18"/>
    </row>
    <row r="35" spans="1:6" s="1" customFormat="1" ht="16.7" customHeight="1">
      <c r="A35" s="142"/>
      <c r="B35" s="18"/>
      <c r="C35" s="142"/>
      <c r="D35" s="18"/>
      <c r="E35" s="142"/>
      <c r="F35" s="18"/>
    </row>
    <row r="36" spans="1:6" s="1" customFormat="1" ht="16.7" customHeight="1">
      <c r="A36" s="4">
        <f>WEEKDAY(DATE($B$2,$D$2,A34))</f>
        <v>3</v>
      </c>
      <c r="B36" s="19"/>
      <c r="C36" s="4">
        <f>WEEKDAY(DATE($B$2,$D$2,C34))</f>
        <v>6</v>
      </c>
      <c r="D36" s="19"/>
      <c r="E36" s="4">
        <f>WEEKDAY(DATE($B$2,$D$2,E34))</f>
        <v>2</v>
      </c>
      <c r="F36" s="19"/>
    </row>
    <row r="37" spans="1:6" s="1" customFormat="1" ht="16.7" customHeight="1">
      <c r="A37" s="3"/>
      <c r="B37" s="20"/>
      <c r="C37" s="3"/>
      <c r="D37" s="18"/>
      <c r="E37" s="3"/>
      <c r="F37" s="78"/>
    </row>
    <row r="38" spans="1:6" s="1" customFormat="1" ht="16.7" customHeight="1">
      <c r="A38" s="142">
        <f>A34+1</f>
        <v>8</v>
      </c>
      <c r="B38" s="18"/>
      <c r="C38" s="142">
        <f>C34+1</f>
        <v>18</v>
      </c>
      <c r="D38" s="18"/>
      <c r="E38" s="142">
        <f>E34+1</f>
        <v>28</v>
      </c>
      <c r="F38" s="24"/>
    </row>
    <row r="39" spans="1:6" s="1" customFormat="1" ht="16.7" customHeight="1">
      <c r="A39" s="142"/>
      <c r="B39" s="18"/>
      <c r="C39" s="142"/>
      <c r="D39" s="18"/>
      <c r="E39" s="142"/>
      <c r="F39" s="24"/>
    </row>
    <row r="40" spans="1:6" s="1" customFormat="1" ht="16.7" customHeight="1">
      <c r="A40" s="4">
        <f>WEEKDAY(DATE($B$2,$D$2,A38))</f>
        <v>4</v>
      </c>
      <c r="B40" s="19"/>
      <c r="C40" s="4">
        <f>WEEKDAY(DATE($B$2,$D$2,C38))</f>
        <v>7</v>
      </c>
      <c r="D40" s="19"/>
      <c r="E40" s="4">
        <f>WEEKDAY(DATE($B$2,$D$2,E38))</f>
        <v>3</v>
      </c>
      <c r="F40" s="25"/>
    </row>
    <row r="41" spans="1:6" s="1" customFormat="1" ht="16.7" customHeight="1">
      <c r="A41" s="3"/>
      <c r="B41" s="118"/>
      <c r="C41" s="3"/>
      <c r="D41" s="18"/>
      <c r="E41" s="3"/>
      <c r="F41" s="24"/>
    </row>
    <row r="42" spans="1:6" s="1" customFormat="1" ht="16.7" customHeight="1">
      <c r="A42" s="142">
        <f>A38+1</f>
        <v>9</v>
      </c>
      <c r="B42" s="18"/>
      <c r="C42" s="142">
        <f>C38+1</f>
        <v>19</v>
      </c>
      <c r="D42" s="18"/>
      <c r="E42" s="142">
        <f>E38+1</f>
        <v>29</v>
      </c>
      <c r="F42" s="24"/>
    </row>
    <row r="43" spans="1:6" s="1" customFormat="1" ht="16.7" customHeight="1">
      <c r="A43" s="142"/>
      <c r="B43" s="18"/>
      <c r="C43" s="142"/>
      <c r="D43" s="18"/>
      <c r="E43" s="142"/>
      <c r="F43" s="24"/>
    </row>
    <row r="44" spans="1:6" s="1" customFormat="1" ht="16.7" customHeight="1">
      <c r="A44" s="4">
        <f>WEEKDAY(DATE($B$2,$D$2,A42))</f>
        <v>5</v>
      </c>
      <c r="B44" s="19"/>
      <c r="C44" s="4">
        <f>WEEKDAY(DATE($B$2,$D$2,C42))</f>
        <v>1</v>
      </c>
      <c r="D44" s="19"/>
      <c r="E44" s="4">
        <f>WEEKDAY(DATE($B$2,$D$2,E42))</f>
        <v>4</v>
      </c>
      <c r="F44" s="25"/>
    </row>
    <row r="45" spans="1:6" s="1" customFormat="1" ht="16.7" customHeight="1">
      <c r="A45" s="129"/>
      <c r="B45" s="118"/>
      <c r="C45" s="3"/>
      <c r="D45" s="22"/>
      <c r="E45" s="3"/>
      <c r="F45" s="24"/>
    </row>
    <row r="46" spans="1:6" s="1" customFormat="1" ht="16.7" customHeight="1">
      <c r="A46" s="146">
        <f>A42+1</f>
        <v>10</v>
      </c>
      <c r="B46" s="18"/>
      <c r="C46" s="142">
        <f>C42+1</f>
        <v>20</v>
      </c>
      <c r="D46" s="18"/>
      <c r="E46" s="142">
        <f>E42+1</f>
        <v>30</v>
      </c>
      <c r="F46" s="24"/>
    </row>
    <row r="47" spans="1:6" s="1" customFormat="1" ht="16.7" customHeight="1">
      <c r="A47" s="146"/>
      <c r="B47" s="18"/>
      <c r="C47" s="142"/>
      <c r="D47" s="18"/>
      <c r="E47" s="142"/>
      <c r="F47" s="24"/>
    </row>
    <row r="48" spans="1:6" s="1" customFormat="1" ht="16.7" customHeight="1">
      <c r="A48" s="130">
        <f>WEEKDAY(DATE($B$2,$D$2,A46))</f>
        <v>6</v>
      </c>
      <c r="B48" s="19"/>
      <c r="C48" s="4">
        <f>WEEKDAY(DATE($B$2,$D$2,C46))</f>
        <v>2</v>
      </c>
      <c r="D48" s="19"/>
      <c r="E48" s="4">
        <f>WEEKDAY(DATE($B$2,$D$2,E46))</f>
        <v>5</v>
      </c>
      <c r="F48" s="25"/>
    </row>
    <row r="49" spans="1:6" s="1" customFormat="1" ht="16.7" customHeight="1">
      <c r="A49" s="2"/>
      <c r="B49" s="5"/>
      <c r="C49" s="2"/>
      <c r="D49" s="96"/>
      <c r="E49" s="3"/>
      <c r="F49" s="24"/>
    </row>
    <row r="50" spans="1:6" s="1" customFormat="1" ht="16.7" customHeight="1">
      <c r="B50" s="2"/>
      <c r="D50" s="96"/>
      <c r="E50" s="142">
        <f>E46+1</f>
        <v>31</v>
      </c>
      <c r="F50" s="24"/>
    </row>
    <row r="51" spans="1:6" s="1" customFormat="1" ht="16.7" customHeight="1">
      <c r="B51" s="2"/>
      <c r="D51" s="96"/>
      <c r="E51" s="142"/>
      <c r="F51" s="24"/>
    </row>
    <row r="52" spans="1:6" s="1" customFormat="1" ht="16.7" customHeight="1">
      <c r="A52" s="2"/>
      <c r="B52" s="2"/>
      <c r="C52" s="2"/>
      <c r="D52" s="96"/>
      <c r="E52" s="4">
        <f>WEEKDAY(DATE($B$2,$D$2,E50))</f>
        <v>6</v>
      </c>
      <c r="F52" s="25"/>
    </row>
    <row r="53" spans="1:6" s="1" customFormat="1" ht="16.7" customHeight="1"/>
    <row r="54" spans="1:6" ht="16.7" customHeight="1"/>
    <row r="55" spans="1:6" ht="16.7" customHeight="1"/>
    <row r="56" spans="1:6" ht="16.7" customHeight="1"/>
    <row r="57" spans="1:6" ht="16.7" customHeight="1"/>
  </sheetData>
  <mergeCells count="33">
    <mergeCell ref="A46:A47"/>
    <mergeCell ref="A26:A27"/>
    <mergeCell ref="A30:A31"/>
    <mergeCell ref="A34:A35"/>
    <mergeCell ref="A38:A39"/>
    <mergeCell ref="B5:B7"/>
    <mergeCell ref="A10:A11"/>
    <mergeCell ref="A14:A15"/>
    <mergeCell ref="A18:A19"/>
    <mergeCell ref="C10:C11"/>
    <mergeCell ref="A22:A23"/>
    <mergeCell ref="A42:A43"/>
    <mergeCell ref="C26:C27"/>
    <mergeCell ref="E26:E27"/>
    <mergeCell ref="C30:C31"/>
    <mergeCell ref="E30:E31"/>
    <mergeCell ref="C22:C23"/>
    <mergeCell ref="E22:E23"/>
    <mergeCell ref="F5:F7"/>
    <mergeCell ref="E50:E51"/>
    <mergeCell ref="C42:C43"/>
    <mergeCell ref="E42:E43"/>
    <mergeCell ref="C46:C47"/>
    <mergeCell ref="E46:E47"/>
    <mergeCell ref="C34:C35"/>
    <mergeCell ref="E34:E35"/>
    <mergeCell ref="C38:C39"/>
    <mergeCell ref="E38:E39"/>
    <mergeCell ref="E10:E11"/>
    <mergeCell ref="C14:C15"/>
    <mergeCell ref="E14:E15"/>
    <mergeCell ref="C18:C19"/>
    <mergeCell ref="E18:E19"/>
  </mergeCells>
  <phoneticPr fontId="1"/>
  <conditionalFormatting sqref="A9 C9 E9 A13 C13 E13 A17 C17 E17 A21 C21 E21 A25 C25 E25 A29 C29 E29 A33 C33 E33 A37 C37 E37 A41 C41 E41 A45 C45 E45 E49">
    <cfRule type="expression" dxfId="21" priority="2" stopIfTrue="1">
      <formula>WEEKDAY(A12)=1</formula>
    </cfRule>
  </conditionalFormatting>
  <conditionalFormatting sqref="A10:A11 C10:C11 E10:E11 C14 A14:A15 E14:E15 C18 A18:A19 E18:E19 A22:A23 C22:C23 E22:E23 A26:A27 C26:C27 E26:E27 A30:A31 C30:C31 E30:E31 A34:A35 C34:C35 E34:E35 A38:A39 C38:C39 E38:E39 A42:A43 C42:C43 E42:E43 A46:A47 C46:C47 E46:E47 E50:E51">
    <cfRule type="expression" dxfId="20" priority="1" stopIfTrue="1">
      <formula>WEEKDAY(A12)=1</formula>
    </cfRule>
  </conditionalFormatting>
  <conditionalFormatting sqref="A12 C12 E12 A16 C16 E16 A20 C20 E20 A24 C24 E24 A28 C28 E28 A32 C32 E32 A36 C36 E36 A40 C40 E40 A44 C44 E44 A48 C48 E48 E52">
    <cfRule type="cellIs" dxfId="19" priority="3" stopIfTrue="1" operator="equal">
      <formula>1</formula>
    </cfRule>
    <cfRule type="cellIs" dxfId="18" priority="4"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19"/>
    <pageSetUpPr autoPageBreaks="0"/>
  </sheetPr>
  <dimension ref="A1:F57"/>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11</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89"/>
      <c r="C8" s="89"/>
      <c r="D8" s="89"/>
      <c r="E8" s="89"/>
      <c r="F8" s="89"/>
    </row>
    <row r="9" spans="1:6" s="1" customFormat="1" ht="16.7" customHeight="1">
      <c r="A9" s="3"/>
      <c r="B9" s="79"/>
      <c r="C9" s="3"/>
      <c r="D9" s="50"/>
      <c r="E9" s="3"/>
      <c r="F9" s="23"/>
    </row>
    <row r="10" spans="1:6" s="1" customFormat="1" ht="16.7" customHeight="1">
      <c r="A10" s="142">
        <v>1</v>
      </c>
      <c r="B10" s="80"/>
      <c r="C10" s="142">
        <v>11</v>
      </c>
      <c r="D10" s="18"/>
      <c r="E10" s="142">
        <v>21</v>
      </c>
      <c r="F10" s="24"/>
    </row>
    <row r="11" spans="1:6" s="1" customFormat="1" ht="16.7" customHeight="1">
      <c r="A11" s="142"/>
      <c r="B11" s="78"/>
      <c r="C11" s="142"/>
      <c r="D11" s="18"/>
      <c r="E11" s="142"/>
      <c r="F11" s="24"/>
    </row>
    <row r="12" spans="1:6" s="1" customFormat="1" ht="16.7" customHeight="1">
      <c r="A12" s="4">
        <f>WEEKDAY(DATE($B$2,$D$2,A10))</f>
        <v>7</v>
      </c>
      <c r="B12" s="81"/>
      <c r="C12" s="4">
        <f>WEEKDAY(DATE($B$2,$D$2,C10))</f>
        <v>3</v>
      </c>
      <c r="D12" s="19"/>
      <c r="E12" s="4">
        <f>WEEKDAY(DATE($B$2,$D$2,E10))</f>
        <v>6</v>
      </c>
      <c r="F12" s="25"/>
    </row>
    <row r="13" spans="1:6" s="1" customFormat="1" ht="16.7" customHeight="1">
      <c r="A13" s="3"/>
      <c r="B13" s="82"/>
      <c r="C13" s="3"/>
      <c r="D13" s="18"/>
      <c r="E13" s="3"/>
      <c r="F13" s="24"/>
    </row>
    <row r="14" spans="1:6" s="1" customFormat="1" ht="16.7" customHeight="1">
      <c r="A14" s="142">
        <f>A10+1</f>
        <v>2</v>
      </c>
      <c r="B14" s="79"/>
      <c r="C14" s="142">
        <f>C10+1</f>
        <v>12</v>
      </c>
      <c r="D14" s="18"/>
      <c r="E14" s="142">
        <f>E10+1</f>
        <v>22</v>
      </c>
      <c r="F14" s="24"/>
    </row>
    <row r="15" spans="1:6" s="1" customFormat="1" ht="16.7" customHeight="1">
      <c r="A15" s="142"/>
      <c r="B15" s="18"/>
      <c r="C15" s="142"/>
      <c r="D15" s="18"/>
      <c r="E15" s="142"/>
      <c r="F15" s="24"/>
    </row>
    <row r="16" spans="1:6" s="1" customFormat="1" ht="16.7" customHeight="1">
      <c r="A16" s="4">
        <f>WEEKDAY(DATE($B$2,$D$2,A14))</f>
        <v>1</v>
      </c>
      <c r="B16" s="19"/>
      <c r="C16" s="4">
        <f>WEEKDAY(DATE($B$2,$D$2,C14))</f>
        <v>4</v>
      </c>
      <c r="D16" s="19"/>
      <c r="E16" s="4">
        <f>WEEKDAY(DATE($B$2,$D$2,E14))</f>
        <v>7</v>
      </c>
      <c r="F16" s="25"/>
    </row>
    <row r="17" spans="1:6" s="1" customFormat="1" ht="16.7" customHeight="1">
      <c r="A17" s="3"/>
      <c r="B17" s="20" t="s">
        <v>22</v>
      </c>
      <c r="C17" s="3"/>
      <c r="D17" s="18"/>
      <c r="E17" s="3"/>
      <c r="F17" s="51" t="s">
        <v>23</v>
      </c>
    </row>
    <row r="18" spans="1:6" s="1" customFormat="1" ht="16.7" customHeight="1">
      <c r="A18" s="142">
        <f>A14+1</f>
        <v>3</v>
      </c>
      <c r="B18" s="18"/>
      <c r="C18" s="142">
        <f>C14+1</f>
        <v>13</v>
      </c>
      <c r="D18" s="18"/>
      <c r="E18" s="142">
        <f>E14+1</f>
        <v>23</v>
      </c>
      <c r="F18" s="24"/>
    </row>
    <row r="19" spans="1:6" s="1" customFormat="1" ht="16.7" customHeight="1">
      <c r="A19" s="142"/>
      <c r="B19" s="18"/>
      <c r="C19" s="142"/>
      <c r="D19" s="18"/>
      <c r="E19" s="142"/>
      <c r="F19" s="24"/>
    </row>
    <row r="20" spans="1:6" s="1" customFormat="1" ht="16.7" customHeight="1">
      <c r="A20" s="4">
        <f>WEEKDAY(DATE($B$2,$D$2,A18))</f>
        <v>2</v>
      </c>
      <c r="B20" s="19"/>
      <c r="C20" s="4">
        <f>WEEKDAY(DATE($B$2,$D$2,C18))</f>
        <v>5</v>
      </c>
      <c r="D20" s="19"/>
      <c r="E20" s="4">
        <f>WEEKDAY(DATE($B$2,$D$2,E18))</f>
        <v>1</v>
      </c>
      <c r="F20" s="25"/>
    </row>
    <row r="21" spans="1:6" s="1" customFormat="1" ht="16.7" customHeight="1">
      <c r="A21" s="154"/>
      <c r="B21" s="118"/>
      <c r="C21" s="3"/>
      <c r="D21" s="20"/>
      <c r="E21" s="74"/>
      <c r="F21" s="84" t="s">
        <v>52</v>
      </c>
    </row>
    <row r="22" spans="1:6" s="1" customFormat="1" ht="16.7" customHeight="1">
      <c r="A22" s="155">
        <f>A18+1</f>
        <v>4</v>
      </c>
      <c r="B22" s="18"/>
      <c r="C22" s="142">
        <f>C18+1</f>
        <v>14</v>
      </c>
      <c r="D22" s="18"/>
      <c r="E22" s="145">
        <f>E18+1</f>
        <v>24</v>
      </c>
      <c r="F22" s="24"/>
    </row>
    <row r="23" spans="1:6" s="1" customFormat="1" ht="16.7" customHeight="1">
      <c r="A23" s="155"/>
      <c r="B23" s="18"/>
      <c r="C23" s="142"/>
      <c r="D23" s="18"/>
      <c r="E23" s="145"/>
      <c r="F23" s="24"/>
    </row>
    <row r="24" spans="1:6" s="1" customFormat="1" ht="16.7" customHeight="1">
      <c r="A24" s="156">
        <f>WEEKDAY(DATE($B$2,$D$2,A22))</f>
        <v>3</v>
      </c>
      <c r="B24" s="19"/>
      <c r="C24" s="4">
        <f>WEEKDAY(DATE($B$2,$D$2,C22))</f>
        <v>6</v>
      </c>
      <c r="D24" s="19"/>
      <c r="E24" s="75">
        <f>WEEKDAY(DATE($B$2,$D$2,E22))</f>
        <v>2</v>
      </c>
      <c r="F24" s="25"/>
    </row>
    <row r="25" spans="1:6" s="1" customFormat="1" ht="16.7" customHeight="1">
      <c r="A25" s="3"/>
      <c r="B25" s="16"/>
      <c r="C25" s="3"/>
      <c r="D25" s="18"/>
      <c r="E25" s="3"/>
      <c r="F25" s="78"/>
    </row>
    <row r="26" spans="1:6" s="1" customFormat="1" ht="16.7" customHeight="1">
      <c r="A26" s="142">
        <f>A22+1</f>
        <v>5</v>
      </c>
      <c r="B26" s="18"/>
      <c r="C26" s="142">
        <f>C22+1</f>
        <v>15</v>
      </c>
      <c r="D26" s="18"/>
      <c r="E26" s="142">
        <f>E22+1</f>
        <v>25</v>
      </c>
      <c r="F26" s="18"/>
    </row>
    <row r="27" spans="1:6" s="1" customFormat="1" ht="16.7" customHeight="1">
      <c r="A27" s="142"/>
      <c r="B27" s="18"/>
      <c r="C27" s="142"/>
      <c r="D27" s="18"/>
      <c r="E27" s="142"/>
      <c r="F27" s="24"/>
    </row>
    <row r="28" spans="1:6" s="1" customFormat="1" ht="16.7" customHeight="1">
      <c r="A28" s="4">
        <f>WEEKDAY(DATE($B$2,$D$2,A26))</f>
        <v>4</v>
      </c>
      <c r="B28" s="19"/>
      <c r="C28" s="4">
        <f>WEEKDAY(DATE($B$2,$D$2,C26))</f>
        <v>7</v>
      </c>
      <c r="D28" s="19"/>
      <c r="E28" s="4">
        <f>WEEKDAY(DATE($B$2,$D$2,E26))</f>
        <v>3</v>
      </c>
      <c r="F28" s="25"/>
    </row>
    <row r="29" spans="1:6" s="1" customFormat="1" ht="16.7" customHeight="1">
      <c r="A29" s="3"/>
      <c r="B29" s="16"/>
      <c r="C29" s="3"/>
      <c r="D29" s="18"/>
      <c r="E29" s="3"/>
      <c r="F29" s="71"/>
    </row>
    <row r="30" spans="1:6" s="1" customFormat="1" ht="16.7" customHeight="1">
      <c r="A30" s="142">
        <f>A26+1</f>
        <v>6</v>
      </c>
      <c r="B30" s="18"/>
      <c r="C30" s="142">
        <f>C26+1</f>
        <v>16</v>
      </c>
      <c r="D30" s="18"/>
      <c r="E30" s="142">
        <f>E26+1</f>
        <v>26</v>
      </c>
      <c r="F30" s="24"/>
    </row>
    <row r="31" spans="1:6" s="1" customFormat="1" ht="16.7" customHeight="1">
      <c r="A31" s="142"/>
      <c r="B31" s="18"/>
      <c r="C31" s="142"/>
      <c r="D31" s="18"/>
      <c r="E31" s="142"/>
      <c r="F31" s="24"/>
    </row>
    <row r="32" spans="1:6" s="1" customFormat="1" ht="16.7" customHeight="1">
      <c r="A32" s="4">
        <f>WEEKDAY(DATE($B$2,$D$2,A30))</f>
        <v>5</v>
      </c>
      <c r="B32" s="19"/>
      <c r="C32" s="4">
        <f>WEEKDAY(DATE($B$2,$D$2,C30))</f>
        <v>1</v>
      </c>
      <c r="D32" s="19"/>
      <c r="E32" s="4">
        <f>WEEKDAY(DATE($B$2,$D$2,E30))</f>
        <v>4</v>
      </c>
      <c r="F32" s="25"/>
    </row>
    <row r="33" spans="1:6" s="1" customFormat="1" ht="16.7" customHeight="1">
      <c r="A33" s="3"/>
      <c r="B33" s="18"/>
      <c r="C33" s="3"/>
      <c r="D33" s="18"/>
      <c r="E33" s="3"/>
      <c r="F33" s="21" t="s">
        <v>41</v>
      </c>
    </row>
    <row r="34" spans="1:6" s="1" customFormat="1" ht="16.7" customHeight="1">
      <c r="A34" s="142">
        <f>A30+1</f>
        <v>7</v>
      </c>
      <c r="B34" s="18"/>
      <c r="C34" s="142">
        <f>C30+1</f>
        <v>17</v>
      </c>
      <c r="D34" s="18"/>
      <c r="E34" s="142">
        <f>E30+1</f>
        <v>27</v>
      </c>
      <c r="F34" s="24"/>
    </row>
    <row r="35" spans="1:6" s="1" customFormat="1" ht="16.7" customHeight="1">
      <c r="A35" s="142"/>
      <c r="B35" s="18"/>
      <c r="C35" s="142"/>
      <c r="D35" s="18"/>
      <c r="E35" s="142"/>
      <c r="F35" s="24"/>
    </row>
    <row r="36" spans="1:6" s="1" customFormat="1" ht="16.7" customHeight="1">
      <c r="A36" s="4">
        <f>WEEKDAY(DATE($B$2,$D$2,A34))</f>
        <v>6</v>
      </c>
      <c r="B36" s="19"/>
      <c r="C36" s="4">
        <f>WEEKDAY(DATE($B$2,$D$2,C34))</f>
        <v>2</v>
      </c>
      <c r="D36" s="19"/>
      <c r="E36" s="4">
        <f>WEEKDAY(DATE($B$2,$D$2,E34))</f>
        <v>5</v>
      </c>
      <c r="F36" s="25"/>
    </row>
    <row r="37" spans="1:6" s="1" customFormat="1" ht="16.7" customHeight="1">
      <c r="A37" s="3"/>
      <c r="B37" s="18"/>
      <c r="C37" s="3"/>
      <c r="D37" s="18"/>
      <c r="E37" s="3"/>
      <c r="F37" s="21"/>
    </row>
    <row r="38" spans="1:6" s="1" customFormat="1" ht="16.7" customHeight="1">
      <c r="A38" s="142">
        <f>A34+1</f>
        <v>8</v>
      </c>
      <c r="B38" s="18"/>
      <c r="C38" s="142">
        <f>C34+1</f>
        <v>18</v>
      </c>
      <c r="D38" s="18"/>
      <c r="E38" s="142">
        <f>E34+1</f>
        <v>28</v>
      </c>
      <c r="F38" s="24"/>
    </row>
    <row r="39" spans="1:6" s="1" customFormat="1" ht="16.7" customHeight="1">
      <c r="A39" s="142"/>
      <c r="B39" s="18"/>
      <c r="C39" s="142"/>
      <c r="D39" s="18"/>
      <c r="E39" s="142"/>
      <c r="F39" s="24"/>
    </row>
    <row r="40" spans="1:6" s="1" customFormat="1" ht="16.7" customHeight="1">
      <c r="A40" s="4">
        <f>WEEKDAY(DATE($B$2,$D$2,A38))</f>
        <v>7</v>
      </c>
      <c r="B40" s="19"/>
      <c r="C40" s="4">
        <f>WEEKDAY(DATE($B$2,$D$2,C38))</f>
        <v>3</v>
      </c>
      <c r="D40" s="19"/>
      <c r="E40" s="4">
        <f>WEEKDAY(DATE($B$2,$D$2,E38))</f>
        <v>6</v>
      </c>
      <c r="F40" s="25"/>
    </row>
    <row r="41" spans="1:6" s="1" customFormat="1" ht="16.7" customHeight="1">
      <c r="A41" s="3"/>
      <c r="C41" s="3"/>
      <c r="D41" s="18"/>
      <c r="E41" s="3"/>
      <c r="F41" s="24"/>
    </row>
    <row r="42" spans="1:6" s="1" customFormat="1" ht="16.7" customHeight="1">
      <c r="A42" s="142">
        <f>A38+1</f>
        <v>9</v>
      </c>
      <c r="B42" s="18"/>
      <c r="C42" s="142">
        <f>C38+1</f>
        <v>19</v>
      </c>
      <c r="D42" s="18"/>
      <c r="E42" s="142">
        <f>E38+1</f>
        <v>29</v>
      </c>
      <c r="F42" s="24"/>
    </row>
    <row r="43" spans="1:6" s="1" customFormat="1" ht="16.7" customHeight="1">
      <c r="A43" s="142"/>
      <c r="B43" s="18"/>
      <c r="C43" s="142"/>
      <c r="D43" s="18"/>
      <c r="E43" s="142"/>
      <c r="F43" s="24"/>
    </row>
    <row r="44" spans="1:6" s="1" customFormat="1" ht="16.7" customHeight="1">
      <c r="A44" s="4">
        <f>WEEKDAY(DATE($B$2,$D$2,A42))</f>
        <v>1</v>
      </c>
      <c r="B44" s="19"/>
      <c r="C44" s="4">
        <f>WEEKDAY(DATE($B$2,$D$2,C42))</f>
        <v>4</v>
      </c>
      <c r="D44" s="19"/>
      <c r="E44" s="4">
        <f>WEEKDAY(DATE($B$2,$D$2,E42))</f>
        <v>7</v>
      </c>
      <c r="F44" s="25"/>
    </row>
    <row r="45" spans="1:6" s="1" customFormat="1" ht="16.7" customHeight="1">
      <c r="A45" s="3"/>
      <c r="C45" s="3"/>
      <c r="D45" s="22"/>
      <c r="E45" s="3"/>
      <c r="F45" s="24"/>
    </row>
    <row r="46" spans="1:6" s="1" customFormat="1" ht="16.7" customHeight="1">
      <c r="A46" s="142">
        <f>A42+1</f>
        <v>10</v>
      </c>
      <c r="B46" s="18"/>
      <c r="C46" s="142">
        <f>C42+1</f>
        <v>20</v>
      </c>
      <c r="D46" s="18"/>
      <c r="E46" s="142">
        <f>E42+1</f>
        <v>30</v>
      </c>
      <c r="F46" s="24"/>
    </row>
    <row r="47" spans="1:6" s="1" customFormat="1" ht="16.7" customHeight="1">
      <c r="A47" s="142"/>
      <c r="B47" s="18"/>
      <c r="C47" s="142"/>
      <c r="D47" s="18"/>
      <c r="E47" s="142"/>
      <c r="F47" s="24"/>
    </row>
    <row r="48" spans="1:6" s="1" customFormat="1" ht="16.7" customHeight="1">
      <c r="A48" s="4">
        <f>WEEKDAY(DATE($B$2,$D$2,A46))</f>
        <v>2</v>
      </c>
      <c r="B48" s="19"/>
      <c r="C48" s="4">
        <f>WEEKDAY(DATE($B$2,$D$2,C46))</f>
        <v>5</v>
      </c>
      <c r="D48" s="19"/>
      <c r="E48" s="4">
        <f>WEEKDAY(DATE($B$2,$D$2,E46))</f>
        <v>1</v>
      </c>
      <c r="F48" s="25"/>
    </row>
    <row r="49" spans="1:6" s="1" customFormat="1" ht="16.7" customHeight="1">
      <c r="A49" s="2"/>
      <c r="B49" s="5"/>
      <c r="C49" s="2"/>
      <c r="D49" s="5"/>
      <c r="E49" s="9"/>
      <c r="F49" s="7"/>
    </row>
    <row r="50" spans="1:6" s="1" customFormat="1" ht="16.7" customHeight="1">
      <c r="B50" s="2"/>
      <c r="D50" s="2"/>
      <c r="E50" s="10"/>
      <c r="F50" s="8"/>
    </row>
    <row r="51" spans="1:6" s="1" customFormat="1" ht="16.7" customHeight="1">
      <c r="B51" s="2"/>
      <c r="D51" s="2"/>
      <c r="E51" s="10"/>
      <c r="F51" s="8"/>
    </row>
    <row r="52" spans="1:6" s="1" customFormat="1" ht="16.7" customHeight="1">
      <c r="A52" s="2"/>
      <c r="B52" s="2"/>
      <c r="C52" s="2"/>
      <c r="D52" s="2"/>
      <c r="E52" s="9"/>
      <c r="F52" s="8"/>
    </row>
    <row r="53" spans="1:6" ht="16.7" customHeight="1"/>
    <row r="54" spans="1:6" ht="16.7" customHeight="1"/>
    <row r="55" spans="1:6" ht="16.7" customHeight="1"/>
    <row r="56" spans="1:6" ht="16.7" customHeight="1"/>
    <row r="57" spans="1:6" ht="16.7" customHeight="1"/>
  </sheetData>
  <mergeCells count="32">
    <mergeCell ref="B5:B7"/>
    <mergeCell ref="F5:F7"/>
    <mergeCell ref="C42:C43"/>
    <mergeCell ref="E42:E43"/>
    <mergeCell ref="C26:C27"/>
    <mergeCell ref="E26:E27"/>
    <mergeCell ref="C30:C31"/>
    <mergeCell ref="E30:E31"/>
    <mergeCell ref="C18:C19"/>
    <mergeCell ref="E18:E19"/>
    <mergeCell ref="C22:C23"/>
    <mergeCell ref="E22:E23"/>
    <mergeCell ref="C10:C11"/>
    <mergeCell ref="E10:E11"/>
    <mergeCell ref="C14:C15"/>
    <mergeCell ref="E14:E15"/>
    <mergeCell ref="C46:C47"/>
    <mergeCell ref="E46:E47"/>
    <mergeCell ref="C34:C35"/>
    <mergeCell ref="E34:E35"/>
    <mergeCell ref="C38:C39"/>
    <mergeCell ref="E38:E39"/>
    <mergeCell ref="A10:A11"/>
    <mergeCell ref="A14:A15"/>
    <mergeCell ref="A18:A19"/>
    <mergeCell ref="A22:A23"/>
    <mergeCell ref="A42:A43"/>
    <mergeCell ref="A46:A47"/>
    <mergeCell ref="A26:A27"/>
    <mergeCell ref="A30:A31"/>
    <mergeCell ref="A34:A35"/>
    <mergeCell ref="A38:A39"/>
  </mergeCells>
  <phoneticPr fontId="1"/>
  <conditionalFormatting sqref="A9 C9 E9 A13 C13 E13 C17 A21 C21 E21 A25 C25 E25 A29 C29 E29 A33 C33 E33 A37 C37 E37 A41 C41 E41 A45 C45 E45 E49">
    <cfRule type="expression" dxfId="17" priority="2" stopIfTrue="1">
      <formula>WEEKDAY(A12)=1</formula>
    </cfRule>
  </conditionalFormatting>
  <conditionalFormatting sqref="A10:A11 C10:C11 E10:E11 A14:A15 C14:C15 E14:E15 C18:C19 E22 A22:A23 C22:C23 A26:A27 C26:C27 E26:E27 A30:A31 C30:C31 E30:E31 A34:A35 C34:C35 E34:E35 A38:A39 C38:C39 E38:E39 A42:A43 C42:C43 E42:E43 A46:A47 C46:C47 E46:E47 E50:E51">
    <cfRule type="expression" dxfId="16" priority="1" stopIfTrue="1">
      <formula>WEEKDAY(A12)=1</formula>
    </cfRule>
  </conditionalFormatting>
  <conditionalFormatting sqref="A12 C12 E12 A16 C16 E16 C20 A24 C24 E24 A28 C28 E28 A32 C32 E32 A36 C36 E36 A40 C40 E40 A44 C44 E44 A48 C48 E48 E52">
    <cfRule type="cellIs" dxfId="15" priority="7" stopIfTrue="1" operator="equal">
      <formula>1</formula>
    </cfRule>
    <cfRule type="cellIs" dxfId="14" priority="8" stopIfTrue="1" operator="notEqual">
      <formula>1</formula>
    </cfRule>
  </conditionalFormatting>
  <conditionalFormatting sqref="A17 E17">
    <cfRule type="expression" dxfId="13" priority="3" stopIfTrue="1">
      <formula>WEEKDAY(A20)=1</formula>
    </cfRule>
    <cfRule type="expression" dxfId="12" priority="4" stopIfTrue="1">
      <formula>WEEKDAY(A20)&lt;&gt;1</formula>
    </cfRule>
  </conditionalFormatting>
  <conditionalFormatting sqref="A18:A19 E18:E19">
    <cfRule type="expression" dxfId="11" priority="5" stopIfTrue="1">
      <formula>WEEKDAY(A20)=1</formula>
    </cfRule>
    <cfRule type="expression" dxfId="10" priority="6" stopIfTrue="1">
      <formula>WEEKDAY(A20)&lt;&gt;1</formula>
    </cfRule>
  </conditionalFormatting>
  <conditionalFormatting sqref="A20 E20">
    <cfRule type="cellIs" dxfId="9" priority="9" stopIfTrue="1" operator="equal">
      <formula>1</formula>
    </cfRule>
    <cfRule type="cellIs" dxfId="8" priority="10"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indexed="12"/>
    <pageSetUpPr autoPageBreaks="0"/>
  </sheetPr>
  <dimension ref="A1:F57"/>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12</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93"/>
      <c r="C8" s="93"/>
      <c r="D8" s="93"/>
      <c r="E8" s="93"/>
      <c r="F8" s="93"/>
    </row>
    <row r="9" spans="1:6" s="1" customFormat="1" ht="16.7" customHeight="1">
      <c r="A9" s="3"/>
      <c r="B9" s="21"/>
      <c r="C9" s="3"/>
      <c r="D9" s="50"/>
      <c r="E9" s="3"/>
      <c r="F9" s="22"/>
    </row>
    <row r="10" spans="1:6" s="1" customFormat="1" ht="16.7" customHeight="1">
      <c r="A10" s="142">
        <v>1</v>
      </c>
      <c r="B10" s="20"/>
      <c r="C10" s="142">
        <v>11</v>
      </c>
      <c r="D10" s="18"/>
      <c r="E10" s="142">
        <v>21</v>
      </c>
      <c r="F10" s="24"/>
    </row>
    <row r="11" spans="1:6" s="1" customFormat="1" ht="16.7" customHeight="1">
      <c r="A11" s="142"/>
      <c r="B11" s="18"/>
      <c r="C11" s="142"/>
      <c r="D11" s="18"/>
      <c r="E11" s="142"/>
      <c r="F11" s="24"/>
    </row>
    <row r="12" spans="1:6" s="1" customFormat="1" ht="16.7" customHeight="1">
      <c r="A12" s="4">
        <f>WEEKDAY(DATE($B$2,$D$2,A10))</f>
        <v>2</v>
      </c>
      <c r="B12" s="19"/>
      <c r="C12" s="4">
        <f>WEEKDAY(DATE($B$2,$D$2,C10))</f>
        <v>5</v>
      </c>
      <c r="D12" s="19"/>
      <c r="E12" s="4">
        <f>WEEKDAY(DATE($B$2,$D$2,E10))</f>
        <v>1</v>
      </c>
      <c r="F12" s="25"/>
    </row>
    <row r="13" spans="1:6" s="1" customFormat="1" ht="16.7" customHeight="1">
      <c r="A13" s="3"/>
      <c r="C13" s="3"/>
      <c r="D13" s="18"/>
      <c r="E13" s="3"/>
      <c r="F13" s="78"/>
    </row>
    <row r="14" spans="1:6" s="1" customFormat="1" ht="16.7" customHeight="1">
      <c r="A14" s="142">
        <f>A10+1</f>
        <v>2</v>
      </c>
      <c r="B14" s="18"/>
      <c r="C14" s="142">
        <f>C10+1</f>
        <v>12</v>
      </c>
      <c r="D14" s="18"/>
      <c r="E14" s="142">
        <f>E10+1</f>
        <v>22</v>
      </c>
      <c r="F14" s="26"/>
    </row>
    <row r="15" spans="1:6" s="1" customFormat="1" ht="16.7" customHeight="1">
      <c r="A15" s="142"/>
      <c r="B15" s="18"/>
      <c r="C15" s="142"/>
      <c r="D15" s="18"/>
      <c r="E15" s="142"/>
      <c r="F15" s="24"/>
    </row>
    <row r="16" spans="1:6" s="1" customFormat="1" ht="16.7" customHeight="1">
      <c r="A16" s="4">
        <f>WEEKDAY(DATE($B$2,$D$2,A14))</f>
        <v>3</v>
      </c>
      <c r="B16" s="19"/>
      <c r="C16" s="4">
        <f>WEEKDAY(DATE($B$2,$D$2,C14))</f>
        <v>6</v>
      </c>
      <c r="D16" s="19"/>
      <c r="E16" s="4">
        <f>WEEKDAY(DATE($B$2,$D$2,E14))</f>
        <v>2</v>
      </c>
      <c r="F16" s="25"/>
    </row>
    <row r="17" spans="1:6" s="1" customFormat="1" ht="16.7" customHeight="1">
      <c r="A17" s="3"/>
      <c r="B17" s="18"/>
      <c r="C17" s="3"/>
      <c r="D17" s="21"/>
      <c r="E17" s="3"/>
      <c r="F17" s="78"/>
    </row>
    <row r="18" spans="1:6" s="1" customFormat="1" ht="16.7" customHeight="1">
      <c r="A18" s="142">
        <f>A14+1</f>
        <v>3</v>
      </c>
      <c r="B18" s="18"/>
      <c r="C18" s="142">
        <f>C14+1</f>
        <v>13</v>
      </c>
      <c r="D18" s="18"/>
      <c r="E18" s="142">
        <f>E14+1</f>
        <v>23</v>
      </c>
      <c r="F18" s="24"/>
    </row>
    <row r="19" spans="1:6" s="1" customFormat="1" ht="16.7" customHeight="1">
      <c r="A19" s="142"/>
      <c r="B19" s="18"/>
      <c r="C19" s="142"/>
      <c r="D19" s="18"/>
      <c r="E19" s="142"/>
      <c r="F19" s="24"/>
    </row>
    <row r="20" spans="1:6" s="1" customFormat="1" ht="16.7" customHeight="1">
      <c r="A20" s="4">
        <f>WEEKDAY(DATE($B$2,$D$2,A18))</f>
        <v>4</v>
      </c>
      <c r="B20" s="19"/>
      <c r="C20" s="4">
        <f>WEEKDAY(DATE($B$2,$D$2,C18))</f>
        <v>7</v>
      </c>
      <c r="D20" s="19"/>
      <c r="E20" s="4">
        <f>WEEKDAY(DATE($B$2,$D$2,E18))</f>
        <v>3</v>
      </c>
      <c r="F20" s="25"/>
    </row>
    <row r="21" spans="1:6" s="1" customFormat="1" ht="16.7" customHeight="1">
      <c r="A21" s="3"/>
      <c r="B21" s="21"/>
      <c r="C21" s="3"/>
      <c r="E21" s="3"/>
      <c r="F21" s="84"/>
    </row>
    <row r="22" spans="1:6" s="1" customFormat="1" ht="16.7" customHeight="1">
      <c r="A22" s="142">
        <f>A18+1</f>
        <v>4</v>
      </c>
      <c r="B22" s="18"/>
      <c r="C22" s="142">
        <f>C18+1</f>
        <v>14</v>
      </c>
      <c r="D22" s="18"/>
      <c r="E22" s="142">
        <f>E18+1</f>
        <v>24</v>
      </c>
      <c r="F22" s="24"/>
    </row>
    <row r="23" spans="1:6" s="1" customFormat="1" ht="16.7" customHeight="1">
      <c r="A23" s="142"/>
      <c r="B23" s="18"/>
      <c r="C23" s="142"/>
      <c r="D23" s="18"/>
      <c r="E23" s="142"/>
      <c r="F23" s="24"/>
    </row>
    <row r="24" spans="1:6" s="1" customFormat="1" ht="16.7" customHeight="1">
      <c r="A24" s="4">
        <f>WEEKDAY(DATE($B$2,$D$2,A22))</f>
        <v>5</v>
      </c>
      <c r="B24" s="19"/>
      <c r="C24" s="4">
        <f>WEEKDAY(DATE($B$2,$D$2,C22))</f>
        <v>1</v>
      </c>
      <c r="D24" s="19"/>
      <c r="E24" s="4">
        <f>WEEKDAY(DATE($B$2,$D$2,E22))</f>
        <v>4</v>
      </c>
      <c r="F24" s="25"/>
    </row>
    <row r="25" spans="1:6" s="1" customFormat="1" ht="16.7" customHeight="1">
      <c r="A25" s="3"/>
      <c r="B25" s="18"/>
      <c r="C25" s="3"/>
      <c r="D25" s="18"/>
      <c r="E25" s="3"/>
      <c r="F25" s="21" t="s">
        <v>41</v>
      </c>
    </row>
    <row r="26" spans="1:6" s="1" customFormat="1" ht="16.7" customHeight="1">
      <c r="A26" s="142">
        <f>A22+1</f>
        <v>5</v>
      </c>
      <c r="B26" s="18"/>
      <c r="C26" s="142">
        <f>C22+1</f>
        <v>15</v>
      </c>
      <c r="D26" s="18"/>
      <c r="E26" s="142">
        <f>E22+1</f>
        <v>25</v>
      </c>
      <c r="F26" s="24"/>
    </row>
    <row r="27" spans="1:6" s="1" customFormat="1" ht="16.7" customHeight="1">
      <c r="A27" s="142"/>
      <c r="B27" s="18"/>
      <c r="C27" s="142"/>
      <c r="D27" s="18"/>
      <c r="E27" s="142"/>
      <c r="F27" s="24"/>
    </row>
    <row r="28" spans="1:6" s="1" customFormat="1" ht="16.7" customHeight="1">
      <c r="A28" s="4">
        <f>WEEKDAY(DATE($B$2,$D$2,A26))</f>
        <v>6</v>
      </c>
      <c r="B28" s="19"/>
      <c r="C28" s="4">
        <f>WEEKDAY(DATE($B$2,$D$2,C26))</f>
        <v>2</v>
      </c>
      <c r="D28" s="19"/>
      <c r="E28" s="4">
        <f>WEEKDAY(DATE($B$2,$D$2,E26))</f>
        <v>5</v>
      </c>
      <c r="F28" s="25"/>
    </row>
    <row r="29" spans="1:6" s="1" customFormat="1" ht="16.7" customHeight="1">
      <c r="A29" s="3"/>
      <c r="B29" s="18"/>
      <c r="C29" s="3"/>
      <c r="D29" s="18"/>
      <c r="E29" s="3"/>
      <c r="F29" s="21"/>
    </row>
    <row r="30" spans="1:6" s="1" customFormat="1" ht="16.7" customHeight="1">
      <c r="A30" s="142">
        <f>A26+1</f>
        <v>6</v>
      </c>
      <c r="B30" s="18"/>
      <c r="C30" s="142">
        <f>C26+1</f>
        <v>16</v>
      </c>
      <c r="D30" s="18"/>
      <c r="E30" s="142">
        <f>E26+1</f>
        <v>26</v>
      </c>
      <c r="F30" s="24"/>
    </row>
    <row r="31" spans="1:6" s="1" customFormat="1" ht="16.7" customHeight="1">
      <c r="A31" s="142"/>
      <c r="B31" s="18"/>
      <c r="C31" s="142"/>
      <c r="D31" s="18"/>
      <c r="E31" s="142"/>
      <c r="F31" s="24"/>
    </row>
    <row r="32" spans="1:6" s="1" customFormat="1" ht="16.7" customHeight="1">
      <c r="A32" s="4">
        <f>WEEKDAY(DATE($B$2,$D$2,A30))</f>
        <v>7</v>
      </c>
      <c r="B32" s="19"/>
      <c r="C32" s="4">
        <f>WEEKDAY(DATE($B$2,$D$2,C30))</f>
        <v>3</v>
      </c>
      <c r="D32" s="19"/>
      <c r="E32" s="4">
        <f>WEEKDAY(DATE($B$2,$D$2,E30))</f>
        <v>6</v>
      </c>
      <c r="F32" s="25"/>
    </row>
    <row r="33" spans="1:6" s="1" customFormat="1" ht="16.7" customHeight="1">
      <c r="A33" s="3"/>
      <c r="B33" s="18"/>
      <c r="C33" s="3"/>
      <c r="D33" s="18"/>
      <c r="E33" s="3"/>
      <c r="F33" s="22"/>
    </row>
    <row r="34" spans="1:6" s="1" customFormat="1" ht="16.7" customHeight="1">
      <c r="A34" s="142">
        <f>A30+1</f>
        <v>7</v>
      </c>
      <c r="B34" s="18"/>
      <c r="C34" s="142">
        <f>C30+1</f>
        <v>17</v>
      </c>
      <c r="D34" s="18"/>
      <c r="E34" s="142">
        <f>E30+1</f>
        <v>27</v>
      </c>
      <c r="F34" s="24"/>
    </row>
    <row r="35" spans="1:6" s="1" customFormat="1" ht="16.7" customHeight="1">
      <c r="A35" s="142"/>
      <c r="B35" s="18"/>
      <c r="C35" s="142"/>
      <c r="D35" s="18"/>
      <c r="E35" s="142"/>
      <c r="F35" s="24"/>
    </row>
    <row r="36" spans="1:6" s="1" customFormat="1" ht="16.7" customHeight="1">
      <c r="A36" s="4">
        <f>WEEKDAY(DATE($B$2,$D$2,A34))</f>
        <v>1</v>
      </c>
      <c r="B36" s="19"/>
      <c r="C36" s="4">
        <f>WEEKDAY(DATE($B$2,$D$2,C34))</f>
        <v>4</v>
      </c>
      <c r="D36" s="19"/>
      <c r="E36" s="4">
        <f>WEEKDAY(DATE($B$2,$D$2,E34))</f>
        <v>7</v>
      </c>
      <c r="F36" s="25"/>
    </row>
    <row r="37" spans="1:6" s="1" customFormat="1" ht="16.7" customHeight="1">
      <c r="A37" s="3"/>
      <c r="B37" s="18"/>
      <c r="C37" s="3"/>
      <c r="D37" s="18"/>
      <c r="E37" s="3"/>
      <c r="F37" s="38"/>
    </row>
    <row r="38" spans="1:6" s="1" customFormat="1" ht="16.7" customHeight="1">
      <c r="A38" s="142">
        <f>A34+1</f>
        <v>8</v>
      </c>
      <c r="B38" s="18"/>
      <c r="C38" s="142">
        <f>C34+1</f>
        <v>18</v>
      </c>
      <c r="D38" s="18"/>
      <c r="E38" s="142">
        <f>E34+1</f>
        <v>28</v>
      </c>
      <c r="F38" s="38"/>
    </row>
    <row r="39" spans="1:6" s="1" customFormat="1" ht="16.7" customHeight="1">
      <c r="A39" s="142"/>
      <c r="B39" s="18"/>
      <c r="C39" s="142"/>
      <c r="D39" s="18"/>
      <c r="E39" s="142"/>
      <c r="F39" s="24"/>
    </row>
    <row r="40" spans="1:6" s="1" customFormat="1" ht="16.7" customHeight="1">
      <c r="A40" s="4">
        <f>WEEKDAY(DATE($B$2,$D$2,A38))</f>
        <v>2</v>
      </c>
      <c r="B40" s="19"/>
      <c r="C40" s="4">
        <f>WEEKDAY(DATE($B$2,$D$2,C38))</f>
        <v>5</v>
      </c>
      <c r="D40" s="19"/>
      <c r="E40" s="4">
        <f>WEEKDAY(DATE($B$2,$D$2,E38))</f>
        <v>1</v>
      </c>
      <c r="F40" s="25"/>
    </row>
    <row r="41" spans="1:6" s="1" customFormat="1" ht="16.7" customHeight="1">
      <c r="A41" s="3"/>
      <c r="B41" s="18"/>
      <c r="C41" s="3"/>
      <c r="D41" s="18"/>
      <c r="E41" s="3"/>
      <c r="F41" s="22"/>
    </row>
    <row r="42" spans="1:6" s="1" customFormat="1" ht="16.7" customHeight="1">
      <c r="A42" s="142">
        <f>A38+1</f>
        <v>9</v>
      </c>
      <c r="B42" s="18"/>
      <c r="C42" s="142">
        <f>C38+1</f>
        <v>19</v>
      </c>
      <c r="D42" s="18"/>
      <c r="E42" s="142">
        <f>E38+1</f>
        <v>29</v>
      </c>
      <c r="F42" s="24"/>
    </row>
    <row r="43" spans="1:6" s="1" customFormat="1" ht="16.7" customHeight="1">
      <c r="A43" s="142"/>
      <c r="B43" s="18"/>
      <c r="C43" s="142"/>
      <c r="D43" s="18"/>
      <c r="E43" s="142"/>
      <c r="F43" s="24"/>
    </row>
    <row r="44" spans="1:6" s="1" customFormat="1" ht="16.7" customHeight="1">
      <c r="A44" s="4">
        <f>WEEKDAY(DATE($B$2,$D$2,A42))</f>
        <v>3</v>
      </c>
      <c r="B44" s="19"/>
      <c r="C44" s="4">
        <f>WEEKDAY(DATE($B$2,$D$2,C42))</f>
        <v>6</v>
      </c>
      <c r="D44" s="19"/>
      <c r="E44" s="4">
        <f>WEEKDAY(DATE($B$2,$D$2,E42))</f>
        <v>2</v>
      </c>
      <c r="F44" s="25"/>
    </row>
    <row r="45" spans="1:6" s="1" customFormat="1" ht="16.7" customHeight="1">
      <c r="A45" s="3"/>
      <c r="B45" s="22"/>
      <c r="C45" s="3"/>
      <c r="D45" s="22"/>
      <c r="E45" s="3"/>
      <c r="F45" s="21" t="s">
        <v>41</v>
      </c>
    </row>
    <row r="46" spans="1:6" s="1" customFormat="1" ht="16.7" customHeight="1">
      <c r="A46" s="142">
        <f>A42+1</f>
        <v>10</v>
      </c>
      <c r="B46" s="18"/>
      <c r="C46" s="142">
        <f>C42+1</f>
        <v>20</v>
      </c>
      <c r="D46" s="18"/>
      <c r="E46" s="142">
        <f>E42+1</f>
        <v>30</v>
      </c>
      <c r="F46" s="22"/>
    </row>
    <row r="47" spans="1:6" s="1" customFormat="1" ht="16.7" customHeight="1">
      <c r="A47" s="142"/>
      <c r="B47" s="18"/>
      <c r="C47" s="142"/>
      <c r="D47" s="18"/>
      <c r="E47" s="142"/>
      <c r="F47" s="24"/>
    </row>
    <row r="48" spans="1:6" s="1" customFormat="1" ht="16.7" customHeight="1">
      <c r="A48" s="4">
        <f>WEEKDAY(DATE($B$2,$D$2,A46))</f>
        <v>4</v>
      </c>
      <c r="B48" s="19"/>
      <c r="C48" s="4">
        <f>WEEKDAY(DATE($B$2,$D$2,C46))</f>
        <v>7</v>
      </c>
      <c r="D48" s="19"/>
      <c r="E48" s="4">
        <f>WEEKDAY(DATE($B$2,$D$2,E46))</f>
        <v>3</v>
      </c>
      <c r="F48" s="25"/>
    </row>
    <row r="49" spans="1:6" s="1" customFormat="1" ht="16.7" customHeight="1">
      <c r="A49" s="87"/>
      <c r="B49" s="94"/>
      <c r="C49" s="87"/>
      <c r="D49" s="95"/>
      <c r="E49" s="3"/>
      <c r="F49" s="22"/>
    </row>
    <row r="50" spans="1:6" s="1" customFormat="1" ht="16.7" customHeight="1">
      <c r="A50" s="86"/>
      <c r="B50" s="87"/>
      <c r="C50" s="86"/>
      <c r="D50" s="95"/>
      <c r="E50" s="142">
        <f>E46+1</f>
        <v>31</v>
      </c>
      <c r="F50" s="24"/>
    </row>
    <row r="51" spans="1:6" s="1" customFormat="1" ht="16.7" customHeight="1">
      <c r="A51" s="86"/>
      <c r="B51" s="87"/>
      <c r="C51" s="86"/>
      <c r="D51" s="95"/>
      <c r="E51" s="142"/>
      <c r="F51" s="24"/>
    </row>
    <row r="52" spans="1:6" s="1" customFormat="1" ht="16.7" customHeight="1">
      <c r="A52" s="87"/>
      <c r="B52" s="87"/>
      <c r="C52" s="87"/>
      <c r="D52" s="95"/>
      <c r="E52" s="4">
        <f>WEEKDAY(DATE($B$2,$D$2,E50))</f>
        <v>4</v>
      </c>
      <c r="F52" s="25"/>
    </row>
    <row r="53" spans="1:6" s="1" customFormat="1" ht="16.7" customHeight="1"/>
    <row r="54" spans="1:6" s="1" customFormat="1" ht="16.7" customHeight="1"/>
    <row r="55" spans="1:6" s="1" customFormat="1" ht="16.7" customHeight="1"/>
    <row r="56" spans="1:6" ht="16.7" customHeight="1"/>
    <row r="57" spans="1:6" ht="16.7" customHeight="1"/>
  </sheetData>
  <mergeCells count="33">
    <mergeCell ref="A46:A47"/>
    <mergeCell ref="A26:A27"/>
    <mergeCell ref="A30:A31"/>
    <mergeCell ref="A34:A35"/>
    <mergeCell ref="A38:A39"/>
    <mergeCell ref="B5:B7"/>
    <mergeCell ref="A10:A11"/>
    <mergeCell ref="A14:A15"/>
    <mergeCell ref="A18:A19"/>
    <mergeCell ref="C10:C11"/>
    <mergeCell ref="A22:A23"/>
    <mergeCell ref="A42:A43"/>
    <mergeCell ref="C26:C27"/>
    <mergeCell ref="E26:E27"/>
    <mergeCell ref="C30:C31"/>
    <mergeCell ref="E30:E31"/>
    <mergeCell ref="C22:C23"/>
    <mergeCell ref="E22:E23"/>
    <mergeCell ref="F5:F7"/>
    <mergeCell ref="E50:E51"/>
    <mergeCell ref="C42:C43"/>
    <mergeCell ref="E42:E43"/>
    <mergeCell ref="C46:C47"/>
    <mergeCell ref="E46:E47"/>
    <mergeCell ref="C34:C35"/>
    <mergeCell ref="E34:E35"/>
    <mergeCell ref="C38:C39"/>
    <mergeCell ref="E38:E39"/>
    <mergeCell ref="E10:E11"/>
    <mergeCell ref="C14:C15"/>
    <mergeCell ref="E14:E15"/>
    <mergeCell ref="C18:C19"/>
    <mergeCell ref="E18:E19"/>
  </mergeCells>
  <phoneticPr fontId="1"/>
  <conditionalFormatting sqref="A9 C9 E9 A13 C13 E13 A17 C17 A21 C21 E21 A25 C25 E25 A29 C29 E29 A33 C33 E33 A37 C37 E37 A41 C41 E41 A45 C45 E45 E49">
    <cfRule type="expression" dxfId="7" priority="6" stopIfTrue="1">
      <formula>WEEKDAY(A12)=1</formula>
    </cfRule>
  </conditionalFormatting>
  <conditionalFormatting sqref="A10:A11 C10:C11 E10:E11 A14:A15 C14:C15 E14:E15 A18:A19 C18:C19 A22:A23 C22:C23 E22:E23 A26:A27 C26:C27 E26:E27 A30:A31 C30:C31 E30:E31 A34:A35 C34:C35 E34:E35 A38:A39 C38:C39 E38:E39 A42:A43 C42:C43 E42:E43 A46:A47 C46:C47 E46:E47 E50:E51">
    <cfRule type="expression" dxfId="6" priority="5" stopIfTrue="1">
      <formula>WEEKDAY(A12)=1</formula>
    </cfRule>
  </conditionalFormatting>
  <conditionalFormatting sqref="A12 C12 E12 A16 C16 E16 A20 C20 A24 C24 E24 A28 C28 E28 A32 C32 E32 A36 C36 E36 A40 C40 E40 A44 C44 E44 A48 C48 E48 E52">
    <cfRule type="cellIs" dxfId="5" priority="11" stopIfTrue="1" operator="equal">
      <formula>1</formula>
    </cfRule>
    <cfRule type="cellIs" dxfId="4" priority="12" stopIfTrue="1" operator="notEqual">
      <formula>1</formula>
    </cfRule>
  </conditionalFormatting>
  <conditionalFormatting sqref="E17">
    <cfRule type="expression" dxfId="3" priority="4" stopIfTrue="1">
      <formula>WEEKDAY(E20)=1</formula>
    </cfRule>
  </conditionalFormatting>
  <conditionalFormatting sqref="E18:E19">
    <cfRule type="expression" dxfId="2" priority="3" stopIfTrue="1">
      <formula>WEEKDAY(E20)=1</formula>
    </cfRule>
  </conditionalFormatting>
  <conditionalFormatting sqref="E20">
    <cfRule type="cellIs" dxfId="1" priority="1" stopIfTrue="1" operator="equal">
      <formula>1</formula>
    </cfRule>
    <cfRule type="cellIs" dxfId="0" priority="2"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tabColor indexed="14"/>
    <pageSetUpPr autoPageBreaks="0"/>
  </sheetPr>
  <dimension ref="C1:S87"/>
  <sheetViews>
    <sheetView showGridLines="0" showRowColHeaders="0" topLeftCell="C1" zoomScale="120" workbookViewId="0">
      <selection activeCell="C1" sqref="C1"/>
    </sheetView>
  </sheetViews>
  <sheetFormatPr defaultColWidth="2.625" defaultRowHeight="13.5"/>
  <cols>
    <col min="1" max="1" width="2.625" customWidth="1"/>
    <col min="2" max="2" width="6.625" customWidth="1"/>
    <col min="3" max="10" width="4.625" customWidth="1"/>
    <col min="11" max="11" width="6.625" customWidth="1"/>
    <col min="12" max="19" width="4.625" customWidth="1"/>
    <col min="20" max="20" width="5.625" customWidth="1"/>
    <col min="21" max="36" width="10.625" customWidth="1"/>
  </cols>
  <sheetData>
    <row r="1" spans="3:19" s="11" customFormat="1" ht="12" customHeight="1"/>
    <row r="2" spans="3:19" s="11" customFormat="1" ht="12" customHeight="1"/>
    <row r="3" spans="3:19" s="11" customFormat="1" ht="12" customHeight="1">
      <c r="E3"/>
      <c r="G3" s="67"/>
      <c r="H3" s="67"/>
      <c r="I3" s="67"/>
      <c r="K3" s="11">
        <f>'　１月　 '!B2</f>
        <v>2025</v>
      </c>
      <c r="L3" s="11" t="s">
        <v>0</v>
      </c>
      <c r="Q3" s="67"/>
      <c r="R3" s="67"/>
      <c r="S3" s="67"/>
    </row>
    <row r="4" spans="3:19" s="11" customFormat="1" ht="12" customHeight="1">
      <c r="D4" s="69"/>
      <c r="E4" s="69"/>
      <c r="F4" s="148" t="str">
        <f>'　１月　 '!B5</f>
        <v>令和7年</v>
      </c>
      <c r="G4" s="148"/>
      <c r="H4" s="148"/>
      <c r="I4" s="67"/>
      <c r="K4" s="15">
        <v>1</v>
      </c>
      <c r="O4" s="148" t="str">
        <f>'　１月　 '!F5</f>
        <v>2025年</v>
      </c>
      <c r="P4" s="148"/>
      <c r="Q4" s="148"/>
      <c r="R4" s="67"/>
      <c r="S4" s="67"/>
    </row>
    <row r="5" spans="3:19" s="11" customFormat="1" ht="12" customHeight="1">
      <c r="D5" s="69"/>
      <c r="E5" s="69"/>
      <c r="F5" s="148"/>
      <c r="G5" s="148"/>
      <c r="H5" s="148"/>
      <c r="I5" s="67"/>
      <c r="K5" s="150" t="s">
        <v>39</v>
      </c>
      <c r="L5" s="150"/>
      <c r="O5" s="148"/>
      <c r="P5" s="148"/>
      <c r="Q5" s="148"/>
      <c r="R5" s="67"/>
      <c r="S5" s="67"/>
    </row>
    <row r="6" spans="3:19" s="11" customFormat="1" ht="12" customHeight="1">
      <c r="D6" s="67"/>
      <c r="E6" s="67"/>
      <c r="F6" s="68"/>
      <c r="G6" s="68"/>
      <c r="H6" s="68"/>
      <c r="I6" s="67"/>
      <c r="O6" s="68"/>
      <c r="P6" s="68"/>
      <c r="Q6" s="68"/>
      <c r="R6" s="67"/>
      <c r="S6" s="67"/>
    </row>
    <row r="7" spans="3:19" s="11" customFormat="1" ht="12" customHeight="1">
      <c r="D7" s="67"/>
      <c r="E7" s="67"/>
      <c r="F7" s="67"/>
      <c r="G7" s="67"/>
      <c r="H7" s="67"/>
      <c r="I7" s="67"/>
      <c r="O7" s="67"/>
      <c r="P7" s="67"/>
      <c r="Q7" s="67"/>
      <c r="R7" s="67"/>
      <c r="S7" s="67"/>
    </row>
    <row r="8" spans="3:19" s="11" customFormat="1" ht="12" customHeight="1">
      <c r="D8" s="68"/>
      <c r="E8" s="68"/>
      <c r="F8" s="68"/>
      <c r="G8" s="68"/>
      <c r="H8" s="68"/>
      <c r="I8" s="68"/>
      <c r="J8" s="12"/>
      <c r="K8" s="12"/>
      <c r="L8" s="12"/>
      <c r="M8" s="12"/>
      <c r="O8" s="68"/>
      <c r="P8" s="68"/>
      <c r="Q8" s="68"/>
      <c r="R8" s="68"/>
      <c r="S8" s="68"/>
    </row>
    <row r="9" spans="3:19" s="11" customFormat="1" ht="12" hidden="1" customHeight="1">
      <c r="E9" s="11">
        <f>K3</f>
        <v>2025</v>
      </c>
      <c r="F9" s="11" t="s">
        <v>0</v>
      </c>
      <c r="G9" s="11">
        <v>1</v>
      </c>
      <c r="H9" s="11" t="s">
        <v>29</v>
      </c>
      <c r="K9" s="54"/>
      <c r="L9" s="54"/>
      <c r="N9" s="11">
        <f>E9</f>
        <v>2025</v>
      </c>
      <c r="O9" s="11" t="s">
        <v>0</v>
      </c>
      <c r="P9" s="11">
        <f>IF($K$4=0,7,2)</f>
        <v>2</v>
      </c>
      <c r="Q9" s="11" t="s">
        <v>29</v>
      </c>
    </row>
    <row r="10" spans="3:19" s="11" customFormat="1" ht="12" hidden="1" customHeight="1">
      <c r="F10" s="66" t="s">
        <v>30</v>
      </c>
      <c r="G10" s="11">
        <f>WEEKDAY(DATE(E9,G9,1))</f>
        <v>4</v>
      </c>
      <c r="I10" s="66" t="s">
        <v>31</v>
      </c>
      <c r="J10" s="11">
        <v>31</v>
      </c>
      <c r="K10" s="54"/>
      <c r="L10" s="54"/>
      <c r="O10" s="66" t="s">
        <v>30</v>
      </c>
      <c r="P10" s="11">
        <f>WEEKDAY(DATE(N9,P9,1))</f>
        <v>7</v>
      </c>
      <c r="R10" s="66" t="s">
        <v>31</v>
      </c>
      <c r="S10" s="11">
        <f>IF(P9=7,31,IF(MOD(N9,4),28,29))</f>
        <v>28</v>
      </c>
    </row>
    <row r="11" spans="3:19" s="11" customFormat="1" ht="12" customHeight="1">
      <c r="C11" s="149" t="str">
        <f>DBCS(G9)&amp;"月"</f>
        <v>１月</v>
      </c>
      <c r="D11" s="149"/>
      <c r="L11" s="149" t="str">
        <f>DBCS(P9)&amp;"月"</f>
        <v>２月</v>
      </c>
      <c r="M11" s="149"/>
    </row>
    <row r="12" spans="3:19" s="11" customFormat="1" ht="12" customHeight="1">
      <c r="D12" s="55" t="s">
        <v>32</v>
      </c>
      <c r="E12" s="54" t="s">
        <v>33</v>
      </c>
      <c r="F12" s="54" t="s">
        <v>34</v>
      </c>
      <c r="G12" s="54" t="s">
        <v>35</v>
      </c>
      <c r="H12" s="54" t="s">
        <v>36</v>
      </c>
      <c r="I12" s="54" t="s">
        <v>37</v>
      </c>
      <c r="J12" s="54" t="s">
        <v>38</v>
      </c>
      <c r="K12" s="12"/>
      <c r="L12" s="12"/>
      <c r="M12" s="55" t="s">
        <v>32</v>
      </c>
      <c r="N12" s="54" t="s">
        <v>33</v>
      </c>
      <c r="O12" s="54" t="s">
        <v>34</v>
      </c>
      <c r="P12" s="54" t="s">
        <v>35</v>
      </c>
      <c r="Q12" s="54" t="s">
        <v>36</v>
      </c>
      <c r="R12" s="54" t="s">
        <v>37</v>
      </c>
      <c r="S12" s="54" t="s">
        <v>38</v>
      </c>
    </row>
    <row r="13" spans="3:19" s="11" customFormat="1" ht="12" hidden="1" customHeight="1">
      <c r="D13" s="64">
        <v>1</v>
      </c>
      <c r="E13" s="64">
        <v>2</v>
      </c>
      <c r="F13" s="64">
        <v>3</v>
      </c>
      <c r="G13" s="64">
        <v>4</v>
      </c>
      <c r="H13" s="64">
        <v>5</v>
      </c>
      <c r="I13" s="64">
        <v>6</v>
      </c>
      <c r="J13" s="64">
        <v>7</v>
      </c>
      <c r="K13" s="12"/>
      <c r="L13" s="12"/>
      <c r="M13" s="64">
        <v>1</v>
      </c>
      <c r="N13" s="64">
        <v>2</v>
      </c>
      <c r="O13" s="64">
        <v>3</v>
      </c>
      <c r="P13" s="64">
        <v>4</v>
      </c>
      <c r="Q13" s="64">
        <v>5</v>
      </c>
      <c r="R13" s="64">
        <v>6</v>
      </c>
      <c r="S13" s="64">
        <v>7</v>
      </c>
    </row>
    <row r="14" spans="3:19" s="11" customFormat="1" ht="12" customHeight="1">
      <c r="D14" s="59" t="str">
        <f>IF($G$10=D13,1,"")</f>
        <v/>
      </c>
      <c r="E14" s="76" t="str">
        <f t="shared" ref="E14:J14" si="0">IF(D14&lt;&gt;"",D14+1,IF($G$10=E13,1,""))</f>
        <v/>
      </c>
      <c r="F14" s="77" t="str">
        <f t="shared" si="0"/>
        <v/>
      </c>
      <c r="G14" s="61">
        <f t="shared" si="0"/>
        <v>1</v>
      </c>
      <c r="H14" s="77">
        <f t="shared" si="0"/>
        <v>2</v>
      </c>
      <c r="I14" s="61">
        <f t="shared" si="0"/>
        <v>3</v>
      </c>
      <c r="J14" s="77">
        <f t="shared" si="0"/>
        <v>4</v>
      </c>
      <c r="K14" s="12"/>
      <c r="L14" s="12"/>
      <c r="M14" s="59" t="str">
        <f>IF($P$10=M13,1,"")</f>
        <v/>
      </c>
      <c r="N14" s="61" t="str">
        <f t="shared" ref="N14:S14" si="1">IF(M14&lt;&gt;"",M14+1,IF($P$10=N13,1,""))</f>
        <v/>
      </c>
      <c r="O14" s="61" t="str">
        <f t="shared" si="1"/>
        <v/>
      </c>
      <c r="P14" s="61" t="str">
        <f t="shared" si="1"/>
        <v/>
      </c>
      <c r="Q14" s="61" t="str">
        <f t="shared" si="1"/>
        <v/>
      </c>
      <c r="R14" s="61" t="str">
        <f t="shared" si="1"/>
        <v/>
      </c>
      <c r="S14" s="61">
        <f t="shared" si="1"/>
        <v>1</v>
      </c>
    </row>
    <row r="15" spans="3:19" s="11" customFormat="1" ht="12" customHeight="1">
      <c r="D15" s="60">
        <f>IF(J14="","",IF((J14+1)&gt;$J$10,"",J14+1))</f>
        <v>5</v>
      </c>
      <c r="E15" s="77">
        <f t="shared" ref="E15:J18" si="2">IF(D15="","",IF((D15+1)&gt;$J$10,"",D15+1))</f>
        <v>6</v>
      </c>
      <c r="F15" s="61">
        <f t="shared" si="2"/>
        <v>7</v>
      </c>
      <c r="G15" s="61">
        <f t="shared" si="2"/>
        <v>8</v>
      </c>
      <c r="H15" s="61">
        <f t="shared" si="2"/>
        <v>9</v>
      </c>
      <c r="I15" s="61">
        <f t="shared" si="2"/>
        <v>10</v>
      </c>
      <c r="J15" s="61">
        <f t="shared" si="2"/>
        <v>11</v>
      </c>
      <c r="K15" s="12"/>
      <c r="L15" s="12"/>
      <c r="M15" s="60">
        <f>IF(S14="","",IF((S14+1)&gt;$S$10,"",S14+1))</f>
        <v>2</v>
      </c>
      <c r="N15" s="61">
        <f t="shared" ref="N15:S18" si="3">IF(M15="","",IF((M15+1)&gt;$S$10,"",M15+1))</f>
        <v>3</v>
      </c>
      <c r="O15" s="61">
        <f t="shared" si="3"/>
        <v>4</v>
      </c>
      <c r="P15" s="77">
        <f t="shared" si="3"/>
        <v>5</v>
      </c>
      <c r="Q15" s="77">
        <f t="shared" si="3"/>
        <v>6</v>
      </c>
      <c r="R15" s="77">
        <f t="shared" si="3"/>
        <v>7</v>
      </c>
      <c r="S15" s="77">
        <f t="shared" si="3"/>
        <v>8</v>
      </c>
    </row>
    <row r="16" spans="3:19" s="11" customFormat="1" ht="12" customHeight="1">
      <c r="D16" s="60">
        <f>IF(J15="","",IF((J15+1)&gt;$J$10,"",J15+1))</f>
        <v>12</v>
      </c>
      <c r="E16" s="76">
        <f t="shared" si="2"/>
        <v>13</v>
      </c>
      <c r="F16" s="61">
        <f t="shared" si="2"/>
        <v>14</v>
      </c>
      <c r="G16" s="61">
        <f t="shared" si="2"/>
        <v>15</v>
      </c>
      <c r="H16" s="61">
        <f t="shared" si="2"/>
        <v>16</v>
      </c>
      <c r="I16" s="61">
        <f t="shared" si="2"/>
        <v>17</v>
      </c>
      <c r="J16" s="61">
        <f t="shared" si="2"/>
        <v>18</v>
      </c>
      <c r="K16" s="12"/>
      <c r="L16" s="12"/>
      <c r="M16" s="60">
        <f>IF(S15="","",IF((S15+1)&gt;$S$10,"",S15+1))</f>
        <v>9</v>
      </c>
      <c r="N16" s="77">
        <f t="shared" si="3"/>
        <v>10</v>
      </c>
      <c r="O16" s="76">
        <f t="shared" si="3"/>
        <v>11</v>
      </c>
      <c r="P16" s="61">
        <f t="shared" si="3"/>
        <v>12</v>
      </c>
      <c r="Q16" s="61">
        <f t="shared" si="3"/>
        <v>13</v>
      </c>
      <c r="R16" s="61">
        <f t="shared" si="3"/>
        <v>14</v>
      </c>
      <c r="S16" s="61">
        <f t="shared" si="3"/>
        <v>15</v>
      </c>
    </row>
    <row r="17" spans="3:19" s="11" customFormat="1" ht="12" customHeight="1">
      <c r="D17" s="60">
        <f>IF(J16="","",IF((J16+1)&gt;$J$10,"",J16+1))</f>
        <v>19</v>
      </c>
      <c r="E17" s="61">
        <f t="shared" si="2"/>
        <v>20</v>
      </c>
      <c r="F17" s="61">
        <f t="shared" si="2"/>
        <v>21</v>
      </c>
      <c r="G17" s="61">
        <f t="shared" si="2"/>
        <v>22</v>
      </c>
      <c r="H17" s="61">
        <f t="shared" si="2"/>
        <v>23</v>
      </c>
      <c r="I17" s="61">
        <f t="shared" si="2"/>
        <v>24</v>
      </c>
      <c r="J17" s="61">
        <f t="shared" si="2"/>
        <v>25</v>
      </c>
      <c r="K17" s="12"/>
      <c r="L17" s="12"/>
      <c r="M17" s="60">
        <f>IF(S16="","",IF((S16+1)&gt;$S$10,"",S16+1))</f>
        <v>16</v>
      </c>
      <c r="N17" s="61">
        <f t="shared" si="3"/>
        <v>17</v>
      </c>
      <c r="O17" s="61">
        <f t="shared" si="3"/>
        <v>18</v>
      </c>
      <c r="P17" s="77">
        <f t="shared" si="3"/>
        <v>19</v>
      </c>
      <c r="Q17" s="77">
        <f t="shared" si="3"/>
        <v>20</v>
      </c>
      <c r="R17" s="77">
        <f t="shared" si="3"/>
        <v>21</v>
      </c>
      <c r="S17" s="61">
        <f t="shared" si="3"/>
        <v>22</v>
      </c>
    </row>
    <row r="18" spans="3:19" s="11" customFormat="1" ht="12" customHeight="1">
      <c r="D18" s="60">
        <f>IF(J17="","",IF((J17+1)&gt;$J$10,"",J17+1))</f>
        <v>26</v>
      </c>
      <c r="E18" s="61">
        <f t="shared" si="2"/>
        <v>27</v>
      </c>
      <c r="F18" s="61">
        <f t="shared" si="2"/>
        <v>28</v>
      </c>
      <c r="G18" s="61">
        <f t="shared" si="2"/>
        <v>29</v>
      </c>
      <c r="H18" s="61">
        <f t="shared" si="2"/>
        <v>30</v>
      </c>
      <c r="I18" s="61">
        <f t="shared" si="2"/>
        <v>31</v>
      </c>
      <c r="J18" s="61" t="str">
        <f t="shared" si="2"/>
        <v/>
      </c>
      <c r="K18" s="12"/>
      <c r="L18" s="12"/>
      <c r="M18" s="60">
        <f>IF(S17="","",IF((S17+1)&gt;$S$10,"",S17+1))</f>
        <v>23</v>
      </c>
      <c r="N18" s="76">
        <f t="shared" si="3"/>
        <v>24</v>
      </c>
      <c r="O18" s="61">
        <f t="shared" si="3"/>
        <v>25</v>
      </c>
      <c r="P18" s="61">
        <f t="shared" si="3"/>
        <v>26</v>
      </c>
      <c r="Q18" s="61">
        <f t="shared" si="3"/>
        <v>27</v>
      </c>
      <c r="R18" s="61">
        <f t="shared" si="3"/>
        <v>28</v>
      </c>
      <c r="S18" s="61" t="str">
        <f t="shared" si="3"/>
        <v/>
      </c>
    </row>
    <row r="19" spans="3:19" s="11" customFormat="1" ht="12" customHeight="1">
      <c r="D19" s="60" t="str">
        <f>IF(J18="","",IF((J18+1)&gt;$J$10,"",J18+1))</f>
        <v/>
      </c>
      <c r="E19" s="62" t="str">
        <f>IF(D19="","",IF((D19+1)&gt;$J$10,"",D19+1))</f>
        <v/>
      </c>
      <c r="F19" s="62"/>
      <c r="G19" s="62"/>
      <c r="H19" s="62"/>
      <c r="I19" s="62"/>
      <c r="J19" s="62"/>
      <c r="K19" s="12"/>
      <c r="L19" s="12"/>
      <c r="M19" s="60" t="str">
        <f>IF(S18="","",IF((S18+1)&gt;$S$10,"",S18+1))</f>
        <v/>
      </c>
      <c r="N19" s="62" t="str">
        <f>IF(M19="","",IF((M19+1)&gt;$S$10,"",M19+1))</f>
        <v/>
      </c>
      <c r="O19" s="62"/>
      <c r="P19" s="62"/>
      <c r="Q19" s="62"/>
      <c r="R19" s="62"/>
      <c r="S19" s="62"/>
    </row>
    <row r="20" spans="3:19" s="11" customFormat="1" ht="12" customHeight="1">
      <c r="D20" s="60"/>
      <c r="E20" s="62"/>
      <c r="F20" s="62"/>
      <c r="G20" s="62"/>
      <c r="H20" s="62"/>
      <c r="I20" s="62"/>
      <c r="J20" s="62"/>
      <c r="K20" s="12"/>
      <c r="L20" s="12"/>
      <c r="M20" s="54"/>
      <c r="O20" s="58"/>
      <c r="P20" s="58"/>
      <c r="Q20" s="58"/>
      <c r="R20" s="58"/>
      <c r="S20" s="58"/>
    </row>
    <row r="21" spans="3:19" s="11" customFormat="1" ht="12" hidden="1" customHeight="1">
      <c r="D21" s="63"/>
      <c r="E21" s="11">
        <f>E9</f>
        <v>2025</v>
      </c>
      <c r="F21" s="11" t="s">
        <v>0</v>
      </c>
      <c r="G21" s="11">
        <f>IF($K$4=0,2,3)</f>
        <v>3</v>
      </c>
      <c r="H21" s="11" t="s">
        <v>29</v>
      </c>
      <c r="K21" s="12"/>
      <c r="L21" s="12"/>
      <c r="N21" s="11">
        <f>E9</f>
        <v>2025</v>
      </c>
      <c r="O21" s="11" t="s">
        <v>0</v>
      </c>
      <c r="P21" s="11">
        <f>IF($K$4=0,8,4)</f>
        <v>4</v>
      </c>
      <c r="Q21" s="11" t="s">
        <v>29</v>
      </c>
    </row>
    <row r="22" spans="3:19" s="11" customFormat="1" ht="12" hidden="1" customHeight="1">
      <c r="D22" s="58"/>
      <c r="F22" s="66" t="s">
        <v>30</v>
      </c>
      <c r="G22" s="11">
        <f>WEEKDAY(DATE(E21,G21,1))</f>
        <v>7</v>
      </c>
      <c r="I22" s="66" t="s">
        <v>31</v>
      </c>
      <c r="J22" s="11">
        <f>IF(G21&lt;&gt;2,31,IF(MOD(E21,4),28,29))</f>
        <v>31</v>
      </c>
      <c r="K22" s="12"/>
      <c r="L22" s="12"/>
      <c r="O22" s="66" t="s">
        <v>30</v>
      </c>
      <c r="P22" s="11">
        <f>WEEKDAY(DATE(N21,P21,1))</f>
        <v>3</v>
      </c>
      <c r="R22" s="66" t="s">
        <v>31</v>
      </c>
      <c r="S22" s="11">
        <f>IF(P21=8,31,30)</f>
        <v>30</v>
      </c>
    </row>
    <row r="23" spans="3:19" s="11" customFormat="1" ht="12" customHeight="1">
      <c r="C23" s="149" t="str">
        <f>DBCS(G21)&amp;"月"</f>
        <v>３月</v>
      </c>
      <c r="D23" s="149"/>
      <c r="L23" s="149" t="str">
        <f>DBCS(P21)&amp;"月"</f>
        <v>４月</v>
      </c>
      <c r="M23" s="149"/>
    </row>
    <row r="24" spans="3:19" s="11" customFormat="1" ht="12" customHeight="1">
      <c r="D24" s="55" t="s">
        <v>32</v>
      </c>
      <c r="E24" s="54" t="s">
        <v>33</v>
      </c>
      <c r="F24" s="54" t="s">
        <v>34</v>
      </c>
      <c r="G24" s="54" t="s">
        <v>35</v>
      </c>
      <c r="H24" s="54" t="s">
        <v>36</v>
      </c>
      <c r="I24" s="54" t="s">
        <v>37</v>
      </c>
      <c r="J24" s="54" t="s">
        <v>38</v>
      </c>
      <c r="M24" s="55" t="s">
        <v>32</v>
      </c>
      <c r="N24" s="54" t="s">
        <v>33</v>
      </c>
      <c r="O24" s="54" t="s">
        <v>34</v>
      </c>
      <c r="P24" s="54" t="s">
        <v>35</v>
      </c>
      <c r="Q24" s="54" t="s">
        <v>36</v>
      </c>
      <c r="R24" s="54" t="s">
        <v>37</v>
      </c>
      <c r="S24" s="54" t="s">
        <v>38</v>
      </c>
    </row>
    <row r="25" spans="3:19" s="11" customFormat="1" ht="12" hidden="1" customHeight="1">
      <c r="D25" s="64">
        <v>1</v>
      </c>
      <c r="E25" s="64">
        <v>2</v>
      </c>
      <c r="F25" s="64">
        <v>3</v>
      </c>
      <c r="G25" s="64">
        <v>4</v>
      </c>
      <c r="H25" s="64">
        <v>5</v>
      </c>
      <c r="I25" s="64">
        <v>6</v>
      </c>
      <c r="J25" s="64">
        <v>7</v>
      </c>
      <c r="M25" s="64">
        <v>1</v>
      </c>
      <c r="N25" s="64">
        <v>2</v>
      </c>
      <c r="O25" s="64">
        <v>3</v>
      </c>
      <c r="P25" s="64">
        <v>4</v>
      </c>
      <c r="Q25" s="64">
        <v>5</v>
      </c>
      <c r="R25" s="64">
        <v>6</v>
      </c>
      <c r="S25" s="64">
        <v>7</v>
      </c>
    </row>
    <row r="26" spans="3:19" s="11" customFormat="1" ht="12" customHeight="1">
      <c r="D26" s="59" t="str">
        <f>IF($G$22=D25,1,"")</f>
        <v/>
      </c>
      <c r="E26" s="61" t="str">
        <f t="shared" ref="E26:J26" si="4">IF(D26&lt;&gt;"",D26+1,IF($G$22=E25,1,""))</f>
        <v/>
      </c>
      <c r="F26" s="61" t="str">
        <f t="shared" si="4"/>
        <v/>
      </c>
      <c r="G26" s="61" t="str">
        <f t="shared" si="4"/>
        <v/>
      </c>
      <c r="H26" s="61" t="str">
        <f t="shared" si="4"/>
        <v/>
      </c>
      <c r="I26" s="61" t="str">
        <f t="shared" si="4"/>
        <v/>
      </c>
      <c r="J26" s="61">
        <f t="shared" si="4"/>
        <v>1</v>
      </c>
      <c r="M26" s="59" t="str">
        <f>IF($P$22=M25,1,"")</f>
        <v/>
      </c>
      <c r="N26" s="61" t="str">
        <f t="shared" ref="N26:S26" si="5">IF(M26&lt;&gt;"",M26+1,IF($P$22=N25,1,""))</f>
        <v/>
      </c>
      <c r="O26" s="61">
        <f t="shared" si="5"/>
        <v>1</v>
      </c>
      <c r="P26" s="61">
        <f t="shared" si="5"/>
        <v>2</v>
      </c>
      <c r="Q26" s="61">
        <f t="shared" si="5"/>
        <v>3</v>
      </c>
      <c r="R26" s="61">
        <f t="shared" si="5"/>
        <v>4</v>
      </c>
      <c r="S26" s="61">
        <f t="shared" si="5"/>
        <v>5</v>
      </c>
    </row>
    <row r="27" spans="3:19" s="11" customFormat="1" ht="12" customHeight="1">
      <c r="D27" s="60">
        <f>IF(J26="","",IF((J26+1)&gt;$J$22,"",J26+1))</f>
        <v>2</v>
      </c>
      <c r="E27" s="61">
        <f t="shared" ref="E27:J28" si="6">IF(D27="","",IF((D27+1)&gt;$J$22,"",D27+1))</f>
        <v>3</v>
      </c>
      <c r="F27" s="61">
        <f t="shared" si="6"/>
        <v>4</v>
      </c>
      <c r="G27" s="61">
        <f t="shared" si="6"/>
        <v>5</v>
      </c>
      <c r="H27" s="61">
        <f t="shared" si="6"/>
        <v>6</v>
      </c>
      <c r="I27" s="61">
        <f t="shared" si="6"/>
        <v>7</v>
      </c>
      <c r="J27" s="61">
        <f t="shared" si="6"/>
        <v>8</v>
      </c>
      <c r="M27" s="60">
        <f>IF(S26="","",IF((S26+1)&gt;$S$22,"",S26+1))</f>
        <v>6</v>
      </c>
      <c r="N27" s="61">
        <f t="shared" ref="N27:S30" si="7">IF(M27="","",IF((M27+1)&gt;$S$22,"",M27+1))</f>
        <v>7</v>
      </c>
      <c r="O27" s="61">
        <f t="shared" si="7"/>
        <v>8</v>
      </c>
      <c r="P27" s="61">
        <f t="shared" si="7"/>
        <v>9</v>
      </c>
      <c r="Q27" s="61">
        <f t="shared" si="7"/>
        <v>10</v>
      </c>
      <c r="R27" s="61">
        <f t="shared" si="7"/>
        <v>11</v>
      </c>
      <c r="S27" s="61">
        <f t="shared" si="7"/>
        <v>12</v>
      </c>
    </row>
    <row r="28" spans="3:19" s="11" customFormat="1" ht="12" customHeight="1">
      <c r="D28" s="60">
        <f>IF(J27="","",IF((J27+1)&gt;$J$22,"",J27+1))</f>
        <v>9</v>
      </c>
      <c r="E28" s="61">
        <f t="shared" si="6"/>
        <v>10</v>
      </c>
      <c r="F28" s="61">
        <f t="shared" si="6"/>
        <v>11</v>
      </c>
      <c r="G28" s="61">
        <f t="shared" si="6"/>
        <v>12</v>
      </c>
      <c r="H28" s="61">
        <f t="shared" si="6"/>
        <v>13</v>
      </c>
      <c r="I28" s="77">
        <f t="shared" si="6"/>
        <v>14</v>
      </c>
      <c r="J28" s="77">
        <f t="shared" si="6"/>
        <v>15</v>
      </c>
      <c r="K28" s="12"/>
      <c r="L28" s="12"/>
      <c r="M28" s="60">
        <f>IF(S27="","",IF((S27+1)&gt;$S$22,"",S27+1))</f>
        <v>13</v>
      </c>
      <c r="N28" s="61">
        <f t="shared" si="7"/>
        <v>14</v>
      </c>
      <c r="O28" s="61">
        <f t="shared" si="7"/>
        <v>15</v>
      </c>
      <c r="P28" s="61">
        <f t="shared" si="7"/>
        <v>16</v>
      </c>
      <c r="Q28" s="61">
        <f t="shared" si="7"/>
        <v>17</v>
      </c>
      <c r="R28" s="61">
        <f t="shared" si="7"/>
        <v>18</v>
      </c>
      <c r="S28" s="61">
        <f t="shared" si="7"/>
        <v>19</v>
      </c>
    </row>
    <row r="29" spans="3:19" s="11" customFormat="1" ht="12" customHeight="1">
      <c r="D29" s="60">
        <f>IF(J28="","",IF((J28+1)&gt;$J$10,"",J28+1))</f>
        <v>16</v>
      </c>
      <c r="E29" s="77">
        <f>IF(D29="","",IF((D29+1)&gt;$J$10,"",D29+1))</f>
        <v>17</v>
      </c>
      <c r="F29" s="77">
        <f t="shared" ref="F29:J30" si="8">IF(E29="","",IF((E29+1)&gt;$J$22,"",E29+1))</f>
        <v>18</v>
      </c>
      <c r="G29" s="77">
        <f t="shared" si="8"/>
        <v>19</v>
      </c>
      <c r="H29" s="76">
        <f t="shared" si="8"/>
        <v>20</v>
      </c>
      <c r="I29" s="77">
        <f t="shared" si="8"/>
        <v>21</v>
      </c>
      <c r="J29" s="61">
        <f t="shared" si="8"/>
        <v>22</v>
      </c>
      <c r="K29" s="14"/>
      <c r="L29" s="14"/>
      <c r="M29" s="60">
        <f>IF(S28="","",IF((S28+1)&gt;$S$22,"",S28+1))</f>
        <v>20</v>
      </c>
      <c r="N29" s="61">
        <f t="shared" si="7"/>
        <v>21</v>
      </c>
      <c r="O29" s="61">
        <f t="shared" si="7"/>
        <v>22</v>
      </c>
      <c r="P29" s="61">
        <f t="shared" si="7"/>
        <v>23</v>
      </c>
      <c r="Q29" s="61">
        <f t="shared" si="7"/>
        <v>24</v>
      </c>
      <c r="R29" s="61">
        <f t="shared" si="7"/>
        <v>25</v>
      </c>
      <c r="S29" s="61">
        <f t="shared" si="7"/>
        <v>26</v>
      </c>
    </row>
    <row r="30" spans="3:19" s="11" customFormat="1" ht="12" customHeight="1">
      <c r="D30" s="60">
        <f>IF(J29="","",IF((J29+1)&gt;$J$22,"",J29+1))</f>
        <v>23</v>
      </c>
      <c r="E30" s="61">
        <f>IF(D30="","",IF((D30+1)&gt;$J$22,"",D30+1))</f>
        <v>24</v>
      </c>
      <c r="F30" s="61">
        <f t="shared" si="8"/>
        <v>25</v>
      </c>
      <c r="G30" s="61">
        <f t="shared" si="8"/>
        <v>26</v>
      </c>
      <c r="H30" s="61">
        <f t="shared" si="8"/>
        <v>27</v>
      </c>
      <c r="I30" s="61">
        <f t="shared" si="8"/>
        <v>28</v>
      </c>
      <c r="J30" s="61">
        <f t="shared" si="8"/>
        <v>29</v>
      </c>
      <c r="K30" s="14"/>
      <c r="L30" s="14"/>
      <c r="M30" s="60">
        <f>IF(S29="","",IF((S29+1)&gt;$S$22,"",S29+1))</f>
        <v>27</v>
      </c>
      <c r="N30" s="77">
        <f t="shared" si="7"/>
        <v>28</v>
      </c>
      <c r="O30" s="76">
        <f t="shared" si="7"/>
        <v>29</v>
      </c>
      <c r="P30" s="77">
        <f t="shared" si="7"/>
        <v>30</v>
      </c>
      <c r="Q30" s="77" t="str">
        <f t="shared" si="7"/>
        <v/>
      </c>
      <c r="R30" s="77" t="str">
        <f t="shared" si="7"/>
        <v/>
      </c>
      <c r="S30" s="76" t="str">
        <f t="shared" si="7"/>
        <v/>
      </c>
    </row>
    <row r="31" spans="3:19" s="11" customFormat="1" ht="12" customHeight="1">
      <c r="D31" s="60">
        <f>IF(J30="","",IF((J30+1)&gt;$J$22,"",J30+1))</f>
        <v>30</v>
      </c>
      <c r="E31" s="62">
        <f>IF(D31="","",IF((D31+1)&gt;$J$22,"",D31+1))</f>
        <v>31</v>
      </c>
      <c r="F31" s="62"/>
      <c r="G31" s="62"/>
      <c r="H31" s="62"/>
      <c r="I31" s="62"/>
      <c r="J31" s="62"/>
      <c r="K31" s="14"/>
      <c r="L31" s="14"/>
      <c r="M31" s="60" t="str">
        <f>IF(S30="","",IF((S30+1)&gt;$S$22,"",S30+1))</f>
        <v/>
      </c>
      <c r="N31" s="62" t="str">
        <f>IF(M31="","",IF((M31+1)&gt;$S$22,"",M31+1))</f>
        <v/>
      </c>
      <c r="O31" s="62"/>
      <c r="P31" s="62"/>
      <c r="Q31" s="62"/>
      <c r="R31" s="62"/>
      <c r="S31" s="62"/>
    </row>
    <row r="32" spans="3:19" s="11" customFormat="1" ht="12" customHeight="1">
      <c r="K32" s="14"/>
      <c r="L32" s="14"/>
    </row>
    <row r="33" spans="3:19" s="11" customFormat="1" ht="12" customHeight="1">
      <c r="D33" s="56"/>
      <c r="E33" s="57"/>
      <c r="F33" s="57"/>
      <c r="G33" s="57"/>
      <c r="H33" s="57"/>
      <c r="I33" s="57"/>
      <c r="J33" s="57"/>
      <c r="K33" s="14"/>
      <c r="L33" s="14"/>
    </row>
    <row r="34" spans="3:19" s="11" customFormat="1" ht="12" hidden="1" customHeight="1">
      <c r="D34" s="57"/>
      <c r="E34" s="11">
        <f>E9</f>
        <v>2025</v>
      </c>
      <c r="F34" s="11" t="s">
        <v>0</v>
      </c>
      <c r="G34" s="11">
        <f>IF($K$4=0,3,5)</f>
        <v>5</v>
      </c>
      <c r="H34" s="11" t="s">
        <v>29</v>
      </c>
      <c r="K34" s="14"/>
      <c r="L34" s="14"/>
      <c r="M34" s="57"/>
      <c r="N34" s="11">
        <f>E9</f>
        <v>2025</v>
      </c>
      <c r="O34" s="11" t="s">
        <v>0</v>
      </c>
      <c r="P34" s="11">
        <f>IF($K$4=0,9,6)</f>
        <v>6</v>
      </c>
      <c r="Q34" s="11" t="s">
        <v>29</v>
      </c>
    </row>
    <row r="35" spans="3:19" s="11" customFormat="1" ht="12" hidden="1" customHeight="1">
      <c r="D35" s="57"/>
      <c r="F35" s="66" t="s">
        <v>30</v>
      </c>
      <c r="G35" s="11">
        <f>WEEKDAY(DATE(E34,G34,1))</f>
        <v>5</v>
      </c>
      <c r="I35" s="66" t="s">
        <v>31</v>
      </c>
      <c r="J35" s="11">
        <v>31</v>
      </c>
      <c r="M35" s="57"/>
      <c r="O35" s="66" t="s">
        <v>30</v>
      </c>
      <c r="P35" s="11">
        <f>WEEKDAY(DATE(N34,P34,1))</f>
        <v>1</v>
      </c>
      <c r="R35" s="66" t="s">
        <v>31</v>
      </c>
      <c r="S35" s="11">
        <v>30</v>
      </c>
    </row>
    <row r="36" spans="3:19" s="11" customFormat="1" ht="12" customHeight="1">
      <c r="C36" s="149" t="str">
        <f>DBCS(G34)&amp;"月"</f>
        <v>５月</v>
      </c>
      <c r="D36" s="149"/>
      <c r="L36" s="149" t="str">
        <f>DBCS(P34)&amp;"月"</f>
        <v>６月</v>
      </c>
      <c r="M36" s="149"/>
    </row>
    <row r="37" spans="3:19" s="11" customFormat="1" ht="12" customHeight="1">
      <c r="D37" s="55" t="s">
        <v>32</v>
      </c>
      <c r="E37" s="54" t="s">
        <v>33</v>
      </c>
      <c r="F37" s="54" t="s">
        <v>34</v>
      </c>
      <c r="G37" s="54" t="s">
        <v>35</v>
      </c>
      <c r="H37" s="54" t="s">
        <v>36</v>
      </c>
      <c r="I37" s="54" t="s">
        <v>37</v>
      </c>
      <c r="J37" s="54" t="s">
        <v>38</v>
      </c>
      <c r="K37" s="12"/>
      <c r="L37" s="12"/>
      <c r="M37" s="55" t="s">
        <v>32</v>
      </c>
      <c r="N37" s="54" t="s">
        <v>33</v>
      </c>
      <c r="O37" s="54" t="s">
        <v>34</v>
      </c>
      <c r="P37" s="54" t="s">
        <v>35</v>
      </c>
      <c r="Q37" s="54" t="s">
        <v>36</v>
      </c>
      <c r="R37" s="54" t="s">
        <v>37</v>
      </c>
      <c r="S37" s="54" t="s">
        <v>38</v>
      </c>
    </row>
    <row r="38" spans="3:19" s="11" customFormat="1" ht="12" hidden="1" customHeight="1">
      <c r="D38" s="64">
        <v>1</v>
      </c>
      <c r="E38" s="64">
        <v>2</v>
      </c>
      <c r="F38" s="64">
        <v>3</v>
      </c>
      <c r="G38" s="64">
        <v>4</v>
      </c>
      <c r="H38" s="64">
        <v>5</v>
      </c>
      <c r="I38" s="64">
        <v>6</v>
      </c>
      <c r="J38" s="64">
        <v>7</v>
      </c>
      <c r="K38" s="12"/>
      <c r="L38" s="12"/>
      <c r="M38" s="64">
        <v>1</v>
      </c>
      <c r="N38" s="64">
        <v>2</v>
      </c>
      <c r="O38" s="64">
        <v>3</v>
      </c>
      <c r="P38" s="64">
        <v>4</v>
      </c>
      <c r="Q38" s="64">
        <v>5</v>
      </c>
      <c r="R38" s="64">
        <v>6</v>
      </c>
      <c r="S38" s="64">
        <v>7</v>
      </c>
    </row>
    <row r="39" spans="3:19" s="11" customFormat="1" ht="12" customHeight="1">
      <c r="D39" s="59" t="str">
        <f>IF($G$35=D38,1,"")</f>
        <v/>
      </c>
      <c r="E39" s="61" t="str">
        <f t="shared" ref="E39:J39" si="9">IF(D39&lt;&gt;"",D39+1,IF($G$35=E38,1,""))</f>
        <v/>
      </c>
      <c r="F39" s="77" t="str">
        <f t="shared" si="9"/>
        <v/>
      </c>
      <c r="G39" s="77" t="str">
        <f t="shared" si="9"/>
        <v/>
      </c>
      <c r="H39" s="77">
        <f t="shared" si="9"/>
        <v>1</v>
      </c>
      <c r="I39" s="77">
        <f t="shared" si="9"/>
        <v>2</v>
      </c>
      <c r="J39" s="76">
        <f t="shared" si="9"/>
        <v>3</v>
      </c>
      <c r="K39" s="14"/>
      <c r="L39" s="14"/>
      <c r="M39" s="59">
        <f>IF($P$35=M38,1,"")</f>
        <v>1</v>
      </c>
      <c r="N39" s="61">
        <f t="shared" ref="N39:S39" si="10">IF(M39&lt;&gt;"",M39+1,IF($P$35=N38,1,""))</f>
        <v>2</v>
      </c>
      <c r="O39" s="61">
        <f t="shared" si="10"/>
        <v>3</v>
      </c>
      <c r="P39" s="61">
        <f t="shared" si="10"/>
        <v>4</v>
      </c>
      <c r="Q39" s="61">
        <f t="shared" si="10"/>
        <v>5</v>
      </c>
      <c r="R39" s="61">
        <f t="shared" si="10"/>
        <v>6</v>
      </c>
      <c r="S39" s="61">
        <f t="shared" si="10"/>
        <v>7</v>
      </c>
    </row>
    <row r="40" spans="3:19" s="11" customFormat="1" ht="12" customHeight="1">
      <c r="D40" s="60">
        <f>IF(J39="","",IF((J39+1)&gt;$J$35,"",J39+1))</f>
        <v>4</v>
      </c>
      <c r="E40" s="76">
        <f t="shared" ref="E40:J43" si="11">IF(D40="","",IF((D40+1)&gt;$J$35,"",D40+1))</f>
        <v>5</v>
      </c>
      <c r="F40" s="76">
        <f t="shared" si="11"/>
        <v>6</v>
      </c>
      <c r="G40" s="77">
        <f t="shared" si="11"/>
        <v>7</v>
      </c>
      <c r="H40" s="61">
        <f t="shared" si="11"/>
        <v>8</v>
      </c>
      <c r="I40" s="61">
        <f t="shared" si="11"/>
        <v>9</v>
      </c>
      <c r="J40" s="61">
        <f t="shared" si="11"/>
        <v>10</v>
      </c>
      <c r="K40" s="14"/>
      <c r="L40" s="14"/>
      <c r="M40" s="60">
        <f>IF(S39="","",IF((S39+1)&gt;$S$35,"",S39+1))</f>
        <v>8</v>
      </c>
      <c r="N40" s="61">
        <f t="shared" ref="N40:S43" si="12">IF(M40="","",IF((M40+1)&gt;$S$35,"",M40+1))</f>
        <v>9</v>
      </c>
      <c r="O40" s="61">
        <f t="shared" si="12"/>
        <v>10</v>
      </c>
      <c r="P40" s="61">
        <f t="shared" si="12"/>
        <v>11</v>
      </c>
      <c r="Q40" s="61">
        <f t="shared" si="12"/>
        <v>12</v>
      </c>
      <c r="R40" s="61">
        <f t="shared" si="12"/>
        <v>13</v>
      </c>
      <c r="S40" s="61">
        <f t="shared" si="12"/>
        <v>14</v>
      </c>
    </row>
    <row r="41" spans="3:19" s="11" customFormat="1" ht="12" customHeight="1">
      <c r="D41" s="60">
        <f>IF(J40="","",IF((J40+1)&gt;$J$35,"",J40+1))</f>
        <v>11</v>
      </c>
      <c r="E41" s="61">
        <f t="shared" si="11"/>
        <v>12</v>
      </c>
      <c r="F41" s="61">
        <f t="shared" si="11"/>
        <v>13</v>
      </c>
      <c r="G41" s="61">
        <f t="shared" si="11"/>
        <v>14</v>
      </c>
      <c r="H41" s="61">
        <f t="shared" si="11"/>
        <v>15</v>
      </c>
      <c r="I41" s="61">
        <f t="shared" si="11"/>
        <v>16</v>
      </c>
      <c r="J41" s="61">
        <f t="shared" si="11"/>
        <v>17</v>
      </c>
      <c r="K41" s="14"/>
      <c r="L41" s="14"/>
      <c r="M41" s="60">
        <f>IF(S40="","",IF((S40+1)&gt;$S$35,"",S40+1))</f>
        <v>15</v>
      </c>
      <c r="N41" s="61">
        <f t="shared" si="12"/>
        <v>16</v>
      </c>
      <c r="O41" s="61">
        <f t="shared" si="12"/>
        <v>17</v>
      </c>
      <c r="P41" s="61">
        <f t="shared" si="12"/>
        <v>18</v>
      </c>
      <c r="Q41" s="61">
        <f t="shared" si="12"/>
        <v>19</v>
      </c>
      <c r="R41" s="61">
        <f t="shared" si="12"/>
        <v>20</v>
      </c>
      <c r="S41" s="61">
        <f t="shared" si="12"/>
        <v>21</v>
      </c>
    </row>
    <row r="42" spans="3:19" s="11" customFormat="1" ht="12" customHeight="1">
      <c r="D42" s="60">
        <f>IF(J41="","",IF((J41+1)&gt;$J$35,"",J41+1))</f>
        <v>18</v>
      </c>
      <c r="E42" s="61">
        <f t="shared" si="11"/>
        <v>19</v>
      </c>
      <c r="F42" s="61">
        <f t="shared" si="11"/>
        <v>20</v>
      </c>
      <c r="G42" s="61">
        <f t="shared" si="11"/>
        <v>21</v>
      </c>
      <c r="H42" s="61">
        <f t="shared" si="11"/>
        <v>22</v>
      </c>
      <c r="I42" s="61">
        <f t="shared" si="11"/>
        <v>23</v>
      </c>
      <c r="J42" s="61">
        <f t="shared" si="11"/>
        <v>24</v>
      </c>
      <c r="K42" s="14"/>
      <c r="L42" s="14"/>
      <c r="M42" s="60">
        <f>IF(S41="","",IF((S41+1)&gt;$S$35,"",S41+1))</f>
        <v>22</v>
      </c>
      <c r="N42" s="61">
        <f t="shared" si="12"/>
        <v>23</v>
      </c>
      <c r="O42" s="61">
        <f t="shared" si="12"/>
        <v>24</v>
      </c>
      <c r="P42" s="61">
        <f t="shared" si="12"/>
        <v>25</v>
      </c>
      <c r="Q42" s="61">
        <f t="shared" si="12"/>
        <v>26</v>
      </c>
      <c r="R42" s="61">
        <f t="shared" si="12"/>
        <v>27</v>
      </c>
      <c r="S42" s="61">
        <f t="shared" si="12"/>
        <v>28</v>
      </c>
    </row>
    <row r="43" spans="3:19" s="11" customFormat="1" ht="12" customHeight="1">
      <c r="D43" s="60">
        <f>IF(J42="","",IF((J42+1)&gt;$J$35,"",J42+1))</f>
        <v>25</v>
      </c>
      <c r="E43" s="61">
        <f t="shared" si="11"/>
        <v>26</v>
      </c>
      <c r="F43" s="61">
        <f t="shared" si="11"/>
        <v>27</v>
      </c>
      <c r="G43" s="61">
        <f t="shared" si="11"/>
        <v>28</v>
      </c>
      <c r="H43" s="61">
        <f t="shared" si="11"/>
        <v>29</v>
      </c>
      <c r="I43" s="61">
        <f t="shared" si="11"/>
        <v>30</v>
      </c>
      <c r="J43" s="61">
        <f t="shared" si="11"/>
        <v>31</v>
      </c>
      <c r="K43" s="14"/>
      <c r="L43" s="14"/>
      <c r="M43" s="60">
        <f>IF(S42="","",IF((S42+1)&gt;$S$35,"",S42+1))</f>
        <v>29</v>
      </c>
      <c r="N43" s="61">
        <f t="shared" si="12"/>
        <v>30</v>
      </c>
      <c r="O43" s="61" t="str">
        <f t="shared" si="12"/>
        <v/>
      </c>
      <c r="P43" s="61" t="str">
        <f t="shared" si="12"/>
        <v/>
      </c>
      <c r="Q43" s="61" t="str">
        <f t="shared" si="12"/>
        <v/>
      </c>
      <c r="R43" s="61" t="str">
        <f t="shared" si="12"/>
        <v/>
      </c>
      <c r="S43" s="61" t="str">
        <f t="shared" si="12"/>
        <v/>
      </c>
    </row>
    <row r="44" spans="3:19" s="11" customFormat="1" ht="12" customHeight="1">
      <c r="D44" s="60" t="str">
        <f>IF(J43="","",IF((J43+1)&gt;$J$35,"",J43+1))</f>
        <v/>
      </c>
      <c r="E44" s="62" t="str">
        <f>IF(D44="","",IF((D44+1)&gt;$J$35,"",D44+1))</f>
        <v/>
      </c>
      <c r="F44" s="62"/>
      <c r="G44" s="62"/>
      <c r="H44" s="62"/>
      <c r="I44" s="62"/>
      <c r="J44" s="62"/>
      <c r="K44" s="14"/>
      <c r="L44" s="14"/>
      <c r="M44" s="60" t="str">
        <f>IF(S43="","",IF((S43+1)&gt;$S$35,"",S43+1))</f>
        <v/>
      </c>
      <c r="N44" s="62" t="str">
        <f>IF(M44="","",IF((M44+1)&gt;$S$35,"",M44+1))</f>
        <v/>
      </c>
      <c r="O44" s="62"/>
      <c r="P44" s="62"/>
      <c r="Q44" s="62"/>
      <c r="R44" s="62"/>
      <c r="S44" s="62"/>
    </row>
    <row r="45" spans="3:19" s="11" customFormat="1" ht="12" customHeight="1">
      <c r="D45" s="56"/>
      <c r="E45" s="57"/>
      <c r="F45" s="57"/>
      <c r="G45" s="57"/>
      <c r="H45" s="57"/>
      <c r="I45" s="57"/>
      <c r="J45" s="57"/>
      <c r="K45" s="14"/>
      <c r="L45" s="14"/>
      <c r="M45" s="13"/>
      <c r="N45" s="14"/>
      <c r="O45" s="14"/>
      <c r="P45" s="14"/>
      <c r="Q45" s="14"/>
      <c r="R45" s="14"/>
      <c r="S45" s="14"/>
    </row>
    <row r="46" spans="3:19" s="11" customFormat="1" ht="12" customHeight="1">
      <c r="D46" s="56"/>
      <c r="E46" s="57"/>
      <c r="F46" s="57"/>
      <c r="G46" s="57"/>
      <c r="H46" s="57"/>
      <c r="I46" s="57"/>
      <c r="J46" s="57"/>
      <c r="K46" s="14"/>
      <c r="L46" s="14"/>
      <c r="M46" s="13"/>
      <c r="N46" s="14"/>
      <c r="O46" s="14"/>
      <c r="P46" s="14"/>
      <c r="Q46" s="14"/>
      <c r="R46" s="14"/>
      <c r="S46" s="14"/>
    </row>
    <row r="47" spans="3:19" s="11" customFormat="1" ht="12" hidden="1" customHeight="1">
      <c r="D47" s="57"/>
      <c r="E47" s="11">
        <f>E9</f>
        <v>2025</v>
      </c>
      <c r="F47" s="11" t="s">
        <v>0</v>
      </c>
      <c r="G47" s="11">
        <f>IF($K$4=0,4,7)</f>
        <v>7</v>
      </c>
      <c r="H47" s="11" t="s">
        <v>29</v>
      </c>
      <c r="K47" s="14"/>
      <c r="L47" s="14"/>
      <c r="M47" s="57"/>
      <c r="N47" s="11">
        <f>E9</f>
        <v>2025</v>
      </c>
      <c r="O47" s="11" t="s">
        <v>0</v>
      </c>
      <c r="P47" s="11">
        <f>IF($K$4=0,10,8)</f>
        <v>8</v>
      </c>
      <c r="Q47" s="11" t="s">
        <v>29</v>
      </c>
    </row>
    <row r="48" spans="3:19" s="11" customFormat="1" ht="12" hidden="1" customHeight="1">
      <c r="D48" s="57"/>
      <c r="F48" s="66" t="s">
        <v>30</v>
      </c>
      <c r="G48" s="11">
        <f>WEEKDAY(DATE(E47,G47,1))</f>
        <v>3</v>
      </c>
      <c r="I48" s="66" t="s">
        <v>31</v>
      </c>
      <c r="J48" s="11">
        <f>IF(G47=4,30,31)</f>
        <v>31</v>
      </c>
      <c r="M48" s="57"/>
      <c r="O48" s="66" t="s">
        <v>30</v>
      </c>
      <c r="P48" s="11">
        <f>WEEKDAY(DATE(N47,P47,1))</f>
        <v>6</v>
      </c>
      <c r="R48" s="66" t="s">
        <v>31</v>
      </c>
      <c r="S48" s="11">
        <v>31</v>
      </c>
    </row>
    <row r="49" spans="3:19" s="11" customFormat="1" ht="12" customHeight="1">
      <c r="C49" s="149" t="str">
        <f>DBCS(G47)&amp;"月"</f>
        <v>７月</v>
      </c>
      <c r="D49" s="149"/>
      <c r="L49" s="149" t="str">
        <f>DBCS(P47)&amp;"月"</f>
        <v>８月</v>
      </c>
      <c r="M49" s="149"/>
    </row>
    <row r="50" spans="3:19" s="11" customFormat="1" ht="12" customHeight="1">
      <c r="D50" s="55" t="s">
        <v>32</v>
      </c>
      <c r="E50" s="54" t="s">
        <v>33</v>
      </c>
      <c r="F50" s="54" t="s">
        <v>34</v>
      </c>
      <c r="G50" s="54" t="s">
        <v>35</v>
      </c>
      <c r="H50" s="54" t="s">
        <v>36</v>
      </c>
      <c r="I50" s="54" t="s">
        <v>37</v>
      </c>
      <c r="J50" s="54" t="s">
        <v>38</v>
      </c>
      <c r="K50" s="12"/>
      <c r="L50" s="12"/>
      <c r="M50" s="55" t="s">
        <v>32</v>
      </c>
      <c r="N50" s="54" t="s">
        <v>33</v>
      </c>
      <c r="O50" s="54" t="s">
        <v>34</v>
      </c>
      <c r="P50" s="54" t="s">
        <v>35</v>
      </c>
      <c r="Q50" s="54" t="s">
        <v>36</v>
      </c>
      <c r="R50" s="54" t="s">
        <v>37</v>
      </c>
      <c r="S50" s="54" t="s">
        <v>38</v>
      </c>
    </row>
    <row r="51" spans="3:19" s="11" customFormat="1" ht="12" hidden="1" customHeight="1">
      <c r="D51" s="64">
        <v>1</v>
      </c>
      <c r="E51" s="64">
        <v>2</v>
      </c>
      <c r="F51" s="64">
        <v>3</v>
      </c>
      <c r="G51" s="64">
        <v>4</v>
      </c>
      <c r="H51" s="64">
        <v>5</v>
      </c>
      <c r="I51" s="64">
        <v>6</v>
      </c>
      <c r="J51" s="64">
        <v>7</v>
      </c>
      <c r="K51" s="14"/>
      <c r="L51" s="14"/>
      <c r="M51" s="64">
        <v>1</v>
      </c>
      <c r="N51" s="64">
        <v>2</v>
      </c>
      <c r="O51" s="64">
        <v>3</v>
      </c>
      <c r="P51" s="64">
        <v>4</v>
      </c>
      <c r="Q51" s="64">
        <v>5</v>
      </c>
      <c r="R51" s="64">
        <v>6</v>
      </c>
      <c r="S51" s="64">
        <v>7</v>
      </c>
    </row>
    <row r="52" spans="3:19" s="11" customFormat="1" ht="12" customHeight="1">
      <c r="D52" s="59" t="str">
        <f>IF($G$48=D51,1,"")</f>
        <v/>
      </c>
      <c r="E52" s="61" t="str">
        <f t="shared" ref="E52:J52" si="13">IF(D52&lt;&gt;"",D52+1,IF($G$48=E51,1,""))</f>
        <v/>
      </c>
      <c r="F52" s="61">
        <f t="shared" si="13"/>
        <v>1</v>
      </c>
      <c r="G52" s="61">
        <f t="shared" si="13"/>
        <v>2</v>
      </c>
      <c r="H52" s="61">
        <f t="shared" si="13"/>
        <v>3</v>
      </c>
      <c r="I52" s="61">
        <f t="shared" si="13"/>
        <v>4</v>
      </c>
      <c r="J52" s="61">
        <f t="shared" si="13"/>
        <v>5</v>
      </c>
      <c r="K52" s="14"/>
      <c r="L52" s="14"/>
      <c r="M52" s="59" t="str">
        <f>IF($P$48=M51,1,"")</f>
        <v/>
      </c>
      <c r="N52" s="61" t="str">
        <f t="shared" ref="N52:S52" si="14">IF(M52&lt;&gt;"",M52+1,IF($P$48=N51,1,""))</f>
        <v/>
      </c>
      <c r="O52" s="61" t="str">
        <f t="shared" si="14"/>
        <v/>
      </c>
      <c r="P52" s="61" t="str">
        <f t="shared" si="14"/>
        <v/>
      </c>
      <c r="Q52" s="61" t="str">
        <f t="shared" si="14"/>
        <v/>
      </c>
      <c r="R52" s="61">
        <f t="shared" si="14"/>
        <v>1</v>
      </c>
      <c r="S52" s="61">
        <f t="shared" si="14"/>
        <v>2</v>
      </c>
    </row>
    <row r="53" spans="3:19" s="11" customFormat="1" ht="12" customHeight="1">
      <c r="D53" s="60">
        <f>IF(J52="","",IF((J52+1)&gt;$J$48,"",J52+1))</f>
        <v>6</v>
      </c>
      <c r="E53" s="61">
        <f t="shared" ref="E53:J56" si="15">IF(D53="","",IF((D53+1)&gt;$J$48,"",D53+1))</f>
        <v>7</v>
      </c>
      <c r="F53" s="61">
        <f t="shared" si="15"/>
        <v>8</v>
      </c>
      <c r="G53" s="61">
        <f t="shared" si="15"/>
        <v>9</v>
      </c>
      <c r="H53" s="61">
        <f t="shared" si="15"/>
        <v>10</v>
      </c>
      <c r="I53" s="61">
        <f t="shared" si="15"/>
        <v>11</v>
      </c>
      <c r="J53" s="61">
        <f t="shared" si="15"/>
        <v>12</v>
      </c>
      <c r="K53" s="14"/>
      <c r="L53" s="14"/>
      <c r="M53" s="60">
        <f>IF(S52="","",IF((S52+1)&gt;$S$48,"",S52+1))</f>
        <v>3</v>
      </c>
      <c r="N53" s="77">
        <f t="shared" ref="N53:S56" si="16">IF(M53="","",IF((M53+1)&gt;$S$48,"",M53+1))</f>
        <v>4</v>
      </c>
      <c r="O53" s="61">
        <f t="shared" si="16"/>
        <v>5</v>
      </c>
      <c r="P53" s="77">
        <f t="shared" si="16"/>
        <v>6</v>
      </c>
      <c r="Q53" s="77">
        <f t="shared" si="16"/>
        <v>7</v>
      </c>
      <c r="R53" s="77">
        <f t="shared" si="16"/>
        <v>8</v>
      </c>
      <c r="S53" s="77">
        <f t="shared" si="16"/>
        <v>9</v>
      </c>
    </row>
    <row r="54" spans="3:19" s="11" customFormat="1" ht="12" customHeight="1">
      <c r="D54" s="60">
        <f>IF(J53="","",IF((J53+1)&gt;$J$48,"",J53+1))</f>
        <v>13</v>
      </c>
      <c r="E54" s="77">
        <f t="shared" si="15"/>
        <v>14</v>
      </c>
      <c r="F54" s="61">
        <f t="shared" si="15"/>
        <v>15</v>
      </c>
      <c r="G54" s="61">
        <f t="shared" si="15"/>
        <v>16</v>
      </c>
      <c r="H54" s="61">
        <f t="shared" si="15"/>
        <v>17</v>
      </c>
      <c r="I54" s="61">
        <f t="shared" si="15"/>
        <v>18</v>
      </c>
      <c r="J54" s="61">
        <f t="shared" si="15"/>
        <v>19</v>
      </c>
      <c r="K54" s="14"/>
      <c r="L54" s="14"/>
      <c r="M54" s="60">
        <f>IF(S53="","",IF((S53+1)&gt;$S$48,"",S53+1))</f>
        <v>10</v>
      </c>
      <c r="N54" s="76">
        <f t="shared" si="16"/>
        <v>11</v>
      </c>
      <c r="O54" s="61">
        <f t="shared" si="16"/>
        <v>12</v>
      </c>
      <c r="P54" s="61">
        <f t="shared" si="16"/>
        <v>13</v>
      </c>
      <c r="Q54" s="61">
        <f t="shared" si="16"/>
        <v>14</v>
      </c>
      <c r="R54" s="61">
        <f t="shared" si="16"/>
        <v>15</v>
      </c>
      <c r="S54" s="61">
        <f t="shared" si="16"/>
        <v>16</v>
      </c>
    </row>
    <row r="55" spans="3:19" s="11" customFormat="1" ht="12" customHeight="1">
      <c r="D55" s="60">
        <f>IF(J54="","",IF((J54+1)&gt;$J$48,"",J54+1))</f>
        <v>20</v>
      </c>
      <c r="E55" s="76">
        <f t="shared" si="15"/>
        <v>21</v>
      </c>
      <c r="F55" s="61">
        <f t="shared" si="15"/>
        <v>22</v>
      </c>
      <c r="G55" s="61">
        <f t="shared" si="15"/>
        <v>23</v>
      </c>
      <c r="H55" s="77">
        <f t="shared" si="15"/>
        <v>24</v>
      </c>
      <c r="I55" s="77">
        <f t="shared" si="15"/>
        <v>25</v>
      </c>
      <c r="J55" s="61">
        <f t="shared" si="15"/>
        <v>26</v>
      </c>
      <c r="K55" s="14"/>
      <c r="L55" s="14"/>
      <c r="M55" s="60">
        <f>IF(S54="","",IF((S54+1)&gt;$S$48,"",S54+1))</f>
        <v>17</v>
      </c>
      <c r="N55" s="61">
        <f t="shared" si="16"/>
        <v>18</v>
      </c>
      <c r="O55" s="61">
        <f t="shared" si="16"/>
        <v>19</v>
      </c>
      <c r="P55" s="61">
        <f t="shared" si="16"/>
        <v>20</v>
      </c>
      <c r="Q55" s="61">
        <f t="shared" si="16"/>
        <v>21</v>
      </c>
      <c r="R55" s="61">
        <f t="shared" si="16"/>
        <v>22</v>
      </c>
      <c r="S55" s="61">
        <f t="shared" si="16"/>
        <v>23</v>
      </c>
    </row>
    <row r="56" spans="3:19" s="11" customFormat="1" ht="12" customHeight="1">
      <c r="D56" s="60">
        <f>IF(J55="","",IF((J55+1)&gt;$J$48,"",J55+1))</f>
        <v>27</v>
      </c>
      <c r="E56" s="61">
        <f t="shared" si="15"/>
        <v>28</v>
      </c>
      <c r="F56" s="61">
        <f t="shared" si="15"/>
        <v>29</v>
      </c>
      <c r="G56" s="61">
        <f t="shared" si="15"/>
        <v>30</v>
      </c>
      <c r="H56" s="61">
        <f t="shared" si="15"/>
        <v>31</v>
      </c>
      <c r="I56" s="61" t="str">
        <f t="shared" si="15"/>
        <v/>
      </c>
      <c r="J56" s="61" t="str">
        <f t="shared" si="15"/>
        <v/>
      </c>
      <c r="M56" s="60">
        <f>IF(S55="","",IF((S55+1)&gt;$S$48,"",S55+1))</f>
        <v>24</v>
      </c>
      <c r="N56" s="61">
        <f t="shared" si="16"/>
        <v>25</v>
      </c>
      <c r="O56" s="61">
        <f t="shared" si="16"/>
        <v>26</v>
      </c>
      <c r="P56" s="61">
        <f t="shared" si="16"/>
        <v>27</v>
      </c>
      <c r="Q56" s="61">
        <f t="shared" si="16"/>
        <v>28</v>
      </c>
      <c r="R56" s="61">
        <f t="shared" si="16"/>
        <v>29</v>
      </c>
      <c r="S56" s="61">
        <f t="shared" si="16"/>
        <v>30</v>
      </c>
    </row>
    <row r="57" spans="3:19" s="11" customFormat="1" ht="12" customHeight="1">
      <c r="D57" s="60" t="str">
        <f>IF(J56="","",IF((J56+1)&gt;$J$48,"",J56+1))</f>
        <v/>
      </c>
      <c r="E57" s="61" t="str">
        <f>IF(D57="","",IF((D57+1)&gt;$J$48,"",D57+1))</f>
        <v/>
      </c>
      <c r="F57" s="61"/>
      <c r="G57" s="61"/>
      <c r="H57" s="61"/>
      <c r="I57" s="61"/>
      <c r="J57" s="61"/>
      <c r="K57" s="12"/>
      <c r="L57" s="12"/>
      <c r="M57" s="60">
        <f>IF(S56="","",IF((S56+1)&gt;$S$48,"",S56+1))</f>
        <v>31</v>
      </c>
      <c r="N57" s="61" t="str">
        <f>IF(M57="","",IF((M57+1)&gt;$S$48,"",M57+1))</f>
        <v/>
      </c>
      <c r="O57" s="61"/>
      <c r="P57" s="61"/>
      <c r="Q57" s="61"/>
      <c r="R57" s="61"/>
      <c r="S57" s="61"/>
    </row>
    <row r="58" spans="3:19" s="11" customFormat="1" ht="12" customHeight="1">
      <c r="D58" s="15"/>
      <c r="E58" s="12"/>
      <c r="F58" s="12"/>
      <c r="G58" s="12"/>
      <c r="H58" s="12"/>
      <c r="I58" s="12"/>
      <c r="J58" s="12"/>
      <c r="K58" s="12"/>
      <c r="L58" s="12"/>
      <c r="M58" s="15"/>
      <c r="N58" s="12"/>
      <c r="O58" s="12"/>
      <c r="P58" s="12"/>
      <c r="Q58" s="12"/>
      <c r="R58" s="12"/>
      <c r="S58" s="12"/>
    </row>
    <row r="59" spans="3:19" s="11" customFormat="1" ht="12" customHeight="1">
      <c r="D59" s="15"/>
      <c r="E59" s="12"/>
      <c r="F59" s="12"/>
      <c r="G59" s="12"/>
      <c r="H59" s="12"/>
      <c r="I59" s="12"/>
      <c r="J59" s="12"/>
      <c r="K59" s="12"/>
      <c r="L59" s="12"/>
      <c r="M59" s="15"/>
      <c r="N59" s="12"/>
      <c r="O59" s="12"/>
      <c r="P59" s="12"/>
      <c r="Q59" s="12"/>
      <c r="R59" s="12"/>
      <c r="S59" s="12"/>
    </row>
    <row r="60" spans="3:19" s="11" customFormat="1" ht="12" hidden="1" customHeight="1">
      <c r="D60" s="57"/>
      <c r="E60" s="11">
        <f>E9</f>
        <v>2025</v>
      </c>
      <c r="F60" s="11" t="s">
        <v>0</v>
      </c>
      <c r="G60" s="11">
        <f>IF($K$4=0,5,9)</f>
        <v>9</v>
      </c>
      <c r="H60" s="11" t="s">
        <v>29</v>
      </c>
      <c r="K60" s="14"/>
      <c r="L60" s="14"/>
      <c r="M60" s="57"/>
      <c r="N60" s="11">
        <f>E9</f>
        <v>2025</v>
      </c>
      <c r="O60" s="11" t="s">
        <v>0</v>
      </c>
      <c r="P60" s="11">
        <f>IF($K$4=0,11,10)</f>
        <v>10</v>
      </c>
      <c r="Q60" s="11" t="s">
        <v>29</v>
      </c>
    </row>
    <row r="61" spans="3:19" s="11" customFormat="1" ht="12" hidden="1" customHeight="1">
      <c r="D61" s="57"/>
      <c r="F61" s="66" t="s">
        <v>30</v>
      </c>
      <c r="G61" s="11">
        <f>WEEKDAY(DATE(E60,G60,1))</f>
        <v>2</v>
      </c>
      <c r="I61" s="66" t="s">
        <v>31</v>
      </c>
      <c r="J61" s="11">
        <f>IF(G60=5,31,30)</f>
        <v>30</v>
      </c>
      <c r="K61" s="14"/>
      <c r="L61" s="14"/>
      <c r="M61" s="57"/>
      <c r="O61" s="66" t="s">
        <v>30</v>
      </c>
      <c r="P61" s="11">
        <f>WEEKDAY(DATE(N60,P60,1))</f>
        <v>4</v>
      </c>
      <c r="R61" s="66" t="s">
        <v>31</v>
      </c>
      <c r="S61" s="11">
        <f>IF(P60=11,30,31)</f>
        <v>31</v>
      </c>
    </row>
    <row r="62" spans="3:19" s="11" customFormat="1" ht="12" customHeight="1">
      <c r="C62" s="149" t="str">
        <f>DBCS(G60)&amp;"月"</f>
        <v>９月</v>
      </c>
      <c r="D62" s="149"/>
      <c r="L62" s="149" t="str">
        <f>DBCS(P60)&amp;"月"</f>
        <v>１０月</v>
      </c>
      <c r="M62" s="149"/>
      <c r="N62" s="65"/>
    </row>
    <row r="63" spans="3:19" s="11" customFormat="1" ht="12" customHeight="1">
      <c r="D63" s="55" t="s">
        <v>32</v>
      </c>
      <c r="E63" s="54" t="s">
        <v>33</v>
      </c>
      <c r="F63" s="54" t="s">
        <v>34</v>
      </c>
      <c r="G63" s="54" t="s">
        <v>35</v>
      </c>
      <c r="H63" s="54" t="s">
        <v>36</v>
      </c>
      <c r="I63" s="54" t="s">
        <v>37</v>
      </c>
      <c r="J63" s="54" t="s">
        <v>38</v>
      </c>
      <c r="K63" s="14"/>
      <c r="L63" s="14"/>
      <c r="M63" s="55" t="s">
        <v>32</v>
      </c>
      <c r="N63" s="54" t="s">
        <v>33</v>
      </c>
      <c r="O63" s="54" t="s">
        <v>34</v>
      </c>
      <c r="P63" s="54" t="s">
        <v>35</v>
      </c>
      <c r="Q63" s="54" t="s">
        <v>36</v>
      </c>
      <c r="R63" s="54" t="s">
        <v>37</v>
      </c>
      <c r="S63" s="54" t="s">
        <v>38</v>
      </c>
    </row>
    <row r="64" spans="3:19" s="11" customFormat="1" ht="12" hidden="1" customHeight="1">
      <c r="D64" s="64">
        <v>1</v>
      </c>
      <c r="E64" s="64">
        <v>2</v>
      </c>
      <c r="F64" s="64">
        <v>3</v>
      </c>
      <c r="G64" s="64">
        <v>4</v>
      </c>
      <c r="H64" s="64">
        <v>5</v>
      </c>
      <c r="I64" s="64">
        <v>6</v>
      </c>
      <c r="J64" s="64">
        <v>7</v>
      </c>
      <c r="K64" s="14"/>
      <c r="L64" s="14"/>
      <c r="M64" s="64">
        <v>1</v>
      </c>
      <c r="N64" s="64">
        <v>2</v>
      </c>
      <c r="O64" s="64">
        <v>3</v>
      </c>
      <c r="P64" s="64">
        <v>4</v>
      </c>
      <c r="Q64" s="64">
        <v>5</v>
      </c>
      <c r="R64" s="64">
        <v>6</v>
      </c>
      <c r="S64" s="64">
        <v>7</v>
      </c>
    </row>
    <row r="65" spans="3:19" s="11" customFormat="1" ht="12" customHeight="1">
      <c r="D65" s="59" t="str">
        <f>IF($G$61=D64,1,"")</f>
        <v/>
      </c>
      <c r="E65" s="61">
        <f t="shared" ref="E65:J65" si="17">IF(D65&lt;&gt;"",D65+1,IF($G$61=E64,1,""))</f>
        <v>1</v>
      </c>
      <c r="F65" s="61">
        <f t="shared" si="17"/>
        <v>2</v>
      </c>
      <c r="G65" s="61">
        <f t="shared" si="17"/>
        <v>3</v>
      </c>
      <c r="H65" s="61">
        <f t="shared" si="17"/>
        <v>4</v>
      </c>
      <c r="I65" s="61">
        <f t="shared" si="17"/>
        <v>5</v>
      </c>
      <c r="J65" s="61">
        <f t="shared" si="17"/>
        <v>6</v>
      </c>
      <c r="M65" s="59" t="str">
        <f>IF($P$61=M64,1,"")</f>
        <v/>
      </c>
      <c r="N65" s="61" t="str">
        <f t="shared" ref="N65:S65" si="18">IF(M65&lt;&gt;"",M65+1,IF($P$61=N64,1,""))</f>
        <v/>
      </c>
      <c r="O65" s="61" t="str">
        <f t="shared" si="18"/>
        <v/>
      </c>
      <c r="P65" s="61">
        <f t="shared" si="18"/>
        <v>1</v>
      </c>
      <c r="Q65" s="61">
        <f t="shared" si="18"/>
        <v>2</v>
      </c>
      <c r="R65" s="61">
        <f t="shared" si="18"/>
        <v>3</v>
      </c>
      <c r="S65" s="61">
        <f t="shared" si="18"/>
        <v>4</v>
      </c>
    </row>
    <row r="66" spans="3:19" s="11" customFormat="1" ht="12" customHeight="1">
      <c r="D66" s="60">
        <f>IF(J65="","",IF((J65+1)&gt;$J$61,"",J65+1))</f>
        <v>7</v>
      </c>
      <c r="E66" s="61">
        <f t="shared" ref="E66:J69" si="19">IF(D66="","",IF((D66+1)&gt;$J$61,"",D66+1))</f>
        <v>8</v>
      </c>
      <c r="F66" s="61">
        <f t="shared" si="19"/>
        <v>9</v>
      </c>
      <c r="G66" s="61">
        <f t="shared" si="19"/>
        <v>10</v>
      </c>
      <c r="H66" s="61">
        <f t="shared" si="19"/>
        <v>11</v>
      </c>
      <c r="I66" s="61">
        <f t="shared" si="19"/>
        <v>12</v>
      </c>
      <c r="J66" s="61">
        <f t="shared" si="19"/>
        <v>13</v>
      </c>
      <c r="M66" s="60">
        <f>IF(S65="","",IF((S65+1)&gt;$S$61,"",S65+1))</f>
        <v>5</v>
      </c>
      <c r="N66" s="77">
        <f t="shared" ref="N66:S69" si="20">IF(M66="","",IF((M66+1)&gt;$S$61,"",M66+1))</f>
        <v>6</v>
      </c>
      <c r="O66" s="61">
        <f t="shared" si="20"/>
        <v>7</v>
      </c>
      <c r="P66" s="61">
        <f t="shared" si="20"/>
        <v>8</v>
      </c>
      <c r="Q66" s="61">
        <f t="shared" si="20"/>
        <v>9</v>
      </c>
      <c r="R66" s="61">
        <f t="shared" si="20"/>
        <v>10</v>
      </c>
      <c r="S66" s="61">
        <f t="shared" si="20"/>
        <v>11</v>
      </c>
    </row>
    <row r="67" spans="3:19" s="11" customFormat="1" ht="12" customHeight="1">
      <c r="D67" s="60">
        <f>IF(J66="","",IF((J66+1)&gt;$J$61,"",J66+1))</f>
        <v>14</v>
      </c>
      <c r="E67" s="76">
        <f t="shared" si="19"/>
        <v>15</v>
      </c>
      <c r="F67" s="61">
        <f t="shared" si="19"/>
        <v>16</v>
      </c>
      <c r="G67" s="61">
        <f t="shared" si="19"/>
        <v>17</v>
      </c>
      <c r="H67" s="61">
        <f t="shared" si="19"/>
        <v>18</v>
      </c>
      <c r="I67" s="61">
        <f t="shared" si="19"/>
        <v>19</v>
      </c>
      <c r="J67" s="61">
        <f t="shared" si="19"/>
        <v>20</v>
      </c>
      <c r="K67" s="12"/>
      <c r="L67" s="12"/>
      <c r="M67" s="60">
        <f>IF(S66="","",IF((S66+1)&gt;$S$61,"",S66+1))</f>
        <v>12</v>
      </c>
      <c r="N67" s="76">
        <f t="shared" si="20"/>
        <v>13</v>
      </c>
      <c r="O67" s="61">
        <f t="shared" si="20"/>
        <v>14</v>
      </c>
      <c r="P67" s="61">
        <f t="shared" si="20"/>
        <v>15</v>
      </c>
      <c r="Q67" s="61">
        <f t="shared" si="20"/>
        <v>16</v>
      </c>
      <c r="R67" s="61">
        <f t="shared" si="20"/>
        <v>17</v>
      </c>
      <c r="S67" s="61">
        <f t="shared" si="20"/>
        <v>18</v>
      </c>
    </row>
    <row r="68" spans="3:19" s="11" customFormat="1" ht="12" customHeight="1">
      <c r="D68" s="60">
        <f>IF(J67="","",IF((J67+1)&gt;$J$61,"",J67+1))</f>
        <v>21</v>
      </c>
      <c r="E68" s="77">
        <f t="shared" si="19"/>
        <v>22</v>
      </c>
      <c r="F68" s="76">
        <f t="shared" si="19"/>
        <v>23</v>
      </c>
      <c r="G68" s="77">
        <f t="shared" si="19"/>
        <v>24</v>
      </c>
      <c r="H68" s="77">
        <f t="shared" si="19"/>
        <v>25</v>
      </c>
      <c r="I68" s="77">
        <f t="shared" si="19"/>
        <v>26</v>
      </c>
      <c r="J68" s="77">
        <f t="shared" si="19"/>
        <v>27</v>
      </c>
      <c r="K68" s="14"/>
      <c r="L68" s="14"/>
      <c r="M68" s="60">
        <f>IF(S67="","",IF((S67+1)&gt;$S$61,"",S67+1))</f>
        <v>19</v>
      </c>
      <c r="N68" s="61">
        <f t="shared" si="20"/>
        <v>20</v>
      </c>
      <c r="O68" s="61">
        <f t="shared" si="20"/>
        <v>21</v>
      </c>
      <c r="P68" s="61">
        <f t="shared" si="20"/>
        <v>22</v>
      </c>
      <c r="Q68" s="61">
        <f t="shared" si="20"/>
        <v>23</v>
      </c>
      <c r="R68" s="61">
        <f t="shared" si="20"/>
        <v>24</v>
      </c>
      <c r="S68" s="61">
        <f t="shared" si="20"/>
        <v>25</v>
      </c>
    </row>
    <row r="69" spans="3:19" s="11" customFormat="1" ht="12" customHeight="1">
      <c r="D69" s="60">
        <f>IF(J68="","",IF((J68+1)&gt;$J$61,"",J68+1))</f>
        <v>28</v>
      </c>
      <c r="E69" s="77">
        <f t="shared" si="19"/>
        <v>29</v>
      </c>
      <c r="F69" s="61">
        <f t="shared" si="19"/>
        <v>30</v>
      </c>
      <c r="G69" s="61" t="str">
        <f t="shared" si="19"/>
        <v/>
      </c>
      <c r="H69" s="61" t="str">
        <f t="shared" si="19"/>
        <v/>
      </c>
      <c r="I69" s="61" t="str">
        <f t="shared" si="19"/>
        <v/>
      </c>
      <c r="J69" s="61" t="str">
        <f t="shared" si="19"/>
        <v/>
      </c>
      <c r="K69" s="14"/>
      <c r="L69" s="14"/>
      <c r="M69" s="60">
        <f>IF(S68="","",IF((S68+1)&gt;$S$61,"",S68+1))</f>
        <v>26</v>
      </c>
      <c r="N69" s="61">
        <f t="shared" si="20"/>
        <v>27</v>
      </c>
      <c r="O69" s="61">
        <f t="shared" si="20"/>
        <v>28</v>
      </c>
      <c r="P69" s="61">
        <f t="shared" si="20"/>
        <v>29</v>
      </c>
      <c r="Q69" s="61">
        <f t="shared" si="20"/>
        <v>30</v>
      </c>
      <c r="R69" s="61">
        <f t="shared" si="20"/>
        <v>31</v>
      </c>
      <c r="S69" s="61" t="str">
        <f t="shared" si="20"/>
        <v/>
      </c>
    </row>
    <row r="70" spans="3:19" s="11" customFormat="1" ht="12" customHeight="1">
      <c r="D70" s="60" t="str">
        <f>IF(J69="","",IF((J69+1)&gt;$J$61,"",J69+1))</f>
        <v/>
      </c>
      <c r="E70" s="61" t="str">
        <f>IF(D70="","",IF((D70+1)&gt;$J$61,"",D70+1))</f>
        <v/>
      </c>
      <c r="F70" s="61"/>
      <c r="G70" s="61"/>
      <c r="H70" s="61"/>
      <c r="I70" s="61"/>
      <c r="J70" s="61"/>
      <c r="K70" s="14"/>
      <c r="L70" s="14"/>
      <c r="M70" s="60" t="str">
        <f>IF(S69="","",IF((S69+1)&gt;$S$61,"",S69+1))</f>
        <v/>
      </c>
      <c r="N70" s="61" t="str">
        <f>IF(M70="","",IF((M70+1)&gt;$S$61,"",M70+1))</f>
        <v/>
      </c>
      <c r="O70" s="61"/>
      <c r="P70" s="61"/>
      <c r="Q70" s="61"/>
      <c r="R70" s="61"/>
      <c r="S70" s="61"/>
    </row>
    <row r="71" spans="3:19" s="11" customFormat="1" ht="12" customHeight="1">
      <c r="D71" s="56"/>
      <c r="E71" s="57"/>
      <c r="F71" s="57"/>
      <c r="G71" s="57"/>
      <c r="H71" s="57"/>
      <c r="I71" s="57"/>
      <c r="J71" s="57"/>
      <c r="K71" s="14"/>
      <c r="L71" s="14"/>
      <c r="M71" s="56"/>
      <c r="N71" s="57"/>
      <c r="O71" s="57"/>
      <c r="P71" s="57"/>
      <c r="Q71" s="57"/>
      <c r="R71" s="57"/>
      <c r="S71" s="57"/>
    </row>
    <row r="72" spans="3:19" s="11" customFormat="1" ht="12" customHeight="1">
      <c r="D72" s="56"/>
      <c r="E72" s="57"/>
      <c r="F72" s="57"/>
      <c r="G72" s="57"/>
      <c r="H72" s="57"/>
      <c r="I72" s="57"/>
      <c r="J72" s="57"/>
      <c r="K72" s="14"/>
      <c r="L72" s="14"/>
      <c r="M72" s="56"/>
      <c r="N72" s="57"/>
      <c r="O72" s="57"/>
      <c r="P72" s="57"/>
      <c r="Q72" s="57"/>
      <c r="R72" s="57"/>
      <c r="S72" s="57"/>
    </row>
    <row r="73" spans="3:19" s="11" customFormat="1" ht="12" customHeight="1">
      <c r="D73" s="14"/>
      <c r="E73" s="14"/>
      <c r="F73" s="14"/>
      <c r="G73" s="14"/>
      <c r="H73" s="14"/>
      <c r="I73" s="14"/>
      <c r="J73" s="14"/>
      <c r="K73" s="14"/>
      <c r="L73" s="14"/>
      <c r="M73" s="14"/>
      <c r="N73" s="14"/>
      <c r="O73" s="14"/>
      <c r="P73" s="14"/>
      <c r="Q73" s="14"/>
      <c r="R73" s="14"/>
      <c r="S73" s="14"/>
    </row>
    <row r="74" spans="3:19" s="11" customFormat="1" ht="12" hidden="1" customHeight="1">
      <c r="D74" s="57"/>
      <c r="E74" s="11">
        <f>E9</f>
        <v>2025</v>
      </c>
      <c r="F74" s="11" t="s">
        <v>0</v>
      </c>
      <c r="G74" s="11">
        <f>IF($K$4=0,6,11)</f>
        <v>11</v>
      </c>
      <c r="H74" s="11" t="s">
        <v>29</v>
      </c>
      <c r="K74" s="14"/>
      <c r="L74" s="14"/>
      <c r="M74" s="57"/>
      <c r="N74" s="11">
        <f>E9</f>
        <v>2025</v>
      </c>
      <c r="O74" s="11" t="s">
        <v>0</v>
      </c>
      <c r="P74" s="11">
        <v>12</v>
      </c>
      <c r="Q74" s="11" t="s">
        <v>29</v>
      </c>
    </row>
    <row r="75" spans="3:19" s="11" customFormat="1" ht="12" hidden="1" customHeight="1">
      <c r="D75" s="57"/>
      <c r="F75" s="12" t="s">
        <v>30</v>
      </c>
      <c r="G75" s="11">
        <f>WEEKDAY(DATE(E74,G74,1))</f>
        <v>7</v>
      </c>
      <c r="I75" s="66" t="s">
        <v>31</v>
      </c>
      <c r="J75" s="11">
        <v>30</v>
      </c>
      <c r="M75" s="57"/>
      <c r="O75" s="66" t="s">
        <v>30</v>
      </c>
      <c r="P75" s="11">
        <f>WEEKDAY(DATE(N74,P74,1))</f>
        <v>2</v>
      </c>
      <c r="R75" s="66" t="s">
        <v>31</v>
      </c>
      <c r="S75" s="11">
        <v>31</v>
      </c>
    </row>
    <row r="76" spans="3:19" s="11" customFormat="1" ht="12" customHeight="1">
      <c r="C76" s="149" t="str">
        <f>DBCS(G74)&amp;"月"</f>
        <v>１１月</v>
      </c>
      <c r="D76" s="149"/>
      <c r="E76" s="65"/>
      <c r="L76" s="149" t="str">
        <f>DBCS(P74)&amp;"月"</f>
        <v>１２月</v>
      </c>
      <c r="M76" s="149"/>
      <c r="N76" s="65"/>
    </row>
    <row r="77" spans="3:19" s="11" customFormat="1" ht="12" customHeight="1">
      <c r="D77" s="55" t="s">
        <v>32</v>
      </c>
      <c r="E77" s="54" t="s">
        <v>33</v>
      </c>
      <c r="F77" s="54" t="s">
        <v>34</v>
      </c>
      <c r="G77" s="54" t="s">
        <v>35</v>
      </c>
      <c r="H77" s="54" t="s">
        <v>36</v>
      </c>
      <c r="I77" s="54" t="s">
        <v>37</v>
      </c>
      <c r="J77" s="54" t="s">
        <v>38</v>
      </c>
      <c r="K77" s="12"/>
      <c r="L77" s="12"/>
      <c r="M77" s="55" t="s">
        <v>32</v>
      </c>
      <c r="N77" s="54" t="s">
        <v>33</v>
      </c>
      <c r="O77" s="54" t="s">
        <v>34</v>
      </c>
      <c r="P77" s="54" t="s">
        <v>35</v>
      </c>
      <c r="Q77" s="54" t="s">
        <v>36</v>
      </c>
      <c r="R77" s="54" t="s">
        <v>37</v>
      </c>
      <c r="S77" s="54" t="s">
        <v>38</v>
      </c>
    </row>
    <row r="78" spans="3:19" s="11" customFormat="1" ht="12" hidden="1" customHeight="1">
      <c r="D78" s="64">
        <v>1</v>
      </c>
      <c r="E78" s="64">
        <v>2</v>
      </c>
      <c r="F78" s="64">
        <v>3</v>
      </c>
      <c r="G78" s="64">
        <v>4</v>
      </c>
      <c r="H78" s="64">
        <v>5</v>
      </c>
      <c r="I78" s="64">
        <v>6</v>
      </c>
      <c r="J78" s="64">
        <v>7</v>
      </c>
      <c r="K78" s="14"/>
      <c r="L78" s="14"/>
      <c r="M78" s="64">
        <v>1</v>
      </c>
      <c r="N78" s="64">
        <v>2</v>
      </c>
      <c r="O78" s="64">
        <v>3</v>
      </c>
      <c r="P78" s="64">
        <v>4</v>
      </c>
      <c r="Q78" s="64">
        <v>5</v>
      </c>
      <c r="R78" s="64">
        <v>6</v>
      </c>
      <c r="S78" s="64">
        <v>7</v>
      </c>
    </row>
    <row r="79" spans="3:19" s="11" customFormat="1" ht="12" customHeight="1">
      <c r="D79" s="59" t="str">
        <f>IF($G$75=D78,1,"")</f>
        <v/>
      </c>
      <c r="E79" s="61" t="str">
        <f t="shared" ref="E79:J79" si="21">IF(D79&lt;&gt;"",D79+1,IF($G$75=E78,1,""))</f>
        <v/>
      </c>
      <c r="F79" s="77" t="str">
        <f t="shared" si="21"/>
        <v/>
      </c>
      <c r="G79" s="77" t="str">
        <f t="shared" si="21"/>
        <v/>
      </c>
      <c r="H79" s="77" t="str">
        <f t="shared" si="21"/>
        <v/>
      </c>
      <c r="I79" s="77" t="str">
        <f t="shared" si="21"/>
        <v/>
      </c>
      <c r="J79" s="77">
        <f t="shared" si="21"/>
        <v>1</v>
      </c>
      <c r="K79" s="14"/>
      <c r="L79" s="14"/>
      <c r="M79" s="59" t="str">
        <f>IF($P$75=M78,1,"")</f>
        <v/>
      </c>
      <c r="N79" s="61">
        <f t="shared" ref="N79:S79" si="22">IF(M79&lt;&gt;"",M79+1,IF($P$75=N78,1,""))</f>
        <v>1</v>
      </c>
      <c r="O79" s="61">
        <f t="shared" si="22"/>
        <v>2</v>
      </c>
      <c r="P79" s="61">
        <f t="shared" si="22"/>
        <v>3</v>
      </c>
      <c r="Q79" s="61">
        <f t="shared" si="22"/>
        <v>4</v>
      </c>
      <c r="R79" s="61">
        <f t="shared" si="22"/>
        <v>5</v>
      </c>
      <c r="S79" s="61">
        <f t="shared" si="22"/>
        <v>6</v>
      </c>
    </row>
    <row r="80" spans="3:19" s="11" customFormat="1" ht="12" customHeight="1">
      <c r="D80" s="60">
        <f>IF(J79="","",IF((J79+1)&gt;$J$75,"",J79+1))</f>
        <v>2</v>
      </c>
      <c r="E80" s="76">
        <f t="shared" ref="E80:J83" si="23">IF(D80="","",IF((D80+1)&gt;$J$75,"",D80+1))</f>
        <v>3</v>
      </c>
      <c r="F80" s="61">
        <f t="shared" si="23"/>
        <v>4</v>
      </c>
      <c r="G80" s="61">
        <f t="shared" si="23"/>
        <v>5</v>
      </c>
      <c r="H80" s="61">
        <f t="shared" si="23"/>
        <v>6</v>
      </c>
      <c r="I80" s="61">
        <f t="shared" si="23"/>
        <v>7</v>
      </c>
      <c r="J80" s="61">
        <f t="shared" si="23"/>
        <v>8</v>
      </c>
      <c r="K80" s="14"/>
      <c r="L80" s="14"/>
      <c r="M80" s="60">
        <f>IF(S79="","",IF((S79+1)&gt;$S$75,"",S79+1))</f>
        <v>7</v>
      </c>
      <c r="N80" s="61">
        <f t="shared" ref="N80:S83" si="24">IF(M80="","",IF((M80+1)&gt;$S$75,"",M80+1))</f>
        <v>8</v>
      </c>
      <c r="O80" s="61">
        <f t="shared" si="24"/>
        <v>9</v>
      </c>
      <c r="P80" s="61">
        <f t="shared" si="24"/>
        <v>10</v>
      </c>
      <c r="Q80" s="61">
        <f t="shared" si="24"/>
        <v>11</v>
      </c>
      <c r="R80" s="61">
        <f t="shared" si="24"/>
        <v>12</v>
      </c>
      <c r="S80" s="61">
        <f t="shared" si="24"/>
        <v>13</v>
      </c>
    </row>
    <row r="81" spans="4:19" s="11" customFormat="1" ht="12" customHeight="1">
      <c r="D81" s="60">
        <f>IF(J80="","",IF((J80+1)&gt;$J$75,"",J80+1))</f>
        <v>9</v>
      </c>
      <c r="E81" s="61">
        <f t="shared" si="23"/>
        <v>10</v>
      </c>
      <c r="F81" s="61">
        <f t="shared" si="23"/>
        <v>11</v>
      </c>
      <c r="G81" s="61">
        <f t="shared" si="23"/>
        <v>12</v>
      </c>
      <c r="H81" s="61">
        <f t="shared" si="23"/>
        <v>13</v>
      </c>
      <c r="I81" s="61">
        <f t="shared" si="23"/>
        <v>14</v>
      </c>
      <c r="J81" s="61">
        <f t="shared" si="23"/>
        <v>15</v>
      </c>
      <c r="K81" s="14"/>
      <c r="L81" s="14"/>
      <c r="M81" s="60">
        <f>IF(S80="","",IF((S80+1)&gt;$S$75,"",S80+1))</f>
        <v>14</v>
      </c>
      <c r="N81" s="61">
        <f t="shared" si="24"/>
        <v>15</v>
      </c>
      <c r="O81" s="61">
        <f t="shared" si="24"/>
        <v>16</v>
      </c>
      <c r="P81" s="61">
        <f t="shared" si="24"/>
        <v>17</v>
      </c>
      <c r="Q81" s="61">
        <f t="shared" si="24"/>
        <v>18</v>
      </c>
      <c r="R81" s="61">
        <f t="shared" si="24"/>
        <v>19</v>
      </c>
      <c r="S81" s="61">
        <f t="shared" si="24"/>
        <v>20</v>
      </c>
    </row>
    <row r="82" spans="4:19" s="11" customFormat="1" ht="12" customHeight="1">
      <c r="D82" s="60">
        <f>IF(J81="","",IF((J81+1)&gt;$J$75,"",J81+1))</f>
        <v>16</v>
      </c>
      <c r="E82" s="77">
        <f t="shared" si="23"/>
        <v>17</v>
      </c>
      <c r="F82" s="77">
        <f t="shared" si="23"/>
        <v>18</v>
      </c>
      <c r="G82" s="77">
        <f t="shared" si="23"/>
        <v>19</v>
      </c>
      <c r="H82" s="77">
        <f t="shared" si="23"/>
        <v>20</v>
      </c>
      <c r="I82" s="77">
        <f t="shared" si="23"/>
        <v>21</v>
      </c>
      <c r="J82" s="77">
        <f t="shared" si="23"/>
        <v>22</v>
      </c>
      <c r="K82" s="14"/>
      <c r="L82" s="14"/>
      <c r="M82" s="60">
        <f>IF(S81="","",IF((S81+1)&gt;$S$75,"",S81+1))</f>
        <v>21</v>
      </c>
      <c r="N82" s="61">
        <f t="shared" si="24"/>
        <v>22</v>
      </c>
      <c r="O82" s="77">
        <f t="shared" si="24"/>
        <v>23</v>
      </c>
      <c r="P82" s="77">
        <f t="shared" si="24"/>
        <v>24</v>
      </c>
      <c r="Q82" s="61">
        <f t="shared" si="24"/>
        <v>25</v>
      </c>
      <c r="R82" s="77">
        <f t="shared" si="24"/>
        <v>26</v>
      </c>
      <c r="S82" s="77">
        <f t="shared" si="24"/>
        <v>27</v>
      </c>
    </row>
    <row r="83" spans="4:19" s="11" customFormat="1" ht="12" customHeight="1">
      <c r="D83" s="60">
        <f>IF(J82="","",IF((J82+1)&gt;$J$75,"",J82+1))</f>
        <v>23</v>
      </c>
      <c r="E83" s="76">
        <f t="shared" si="23"/>
        <v>24</v>
      </c>
      <c r="F83" s="61">
        <f t="shared" si="23"/>
        <v>25</v>
      </c>
      <c r="G83" s="61">
        <f t="shared" si="23"/>
        <v>26</v>
      </c>
      <c r="H83" s="61">
        <f t="shared" si="23"/>
        <v>27</v>
      </c>
      <c r="I83" s="61">
        <f t="shared" si="23"/>
        <v>28</v>
      </c>
      <c r="J83" s="61">
        <f t="shared" si="23"/>
        <v>29</v>
      </c>
      <c r="M83" s="60">
        <f>IF(S82="","",IF((S82+1)&gt;$S$75,"",S82+1))</f>
        <v>28</v>
      </c>
      <c r="N83" s="77">
        <f t="shared" si="24"/>
        <v>29</v>
      </c>
      <c r="O83" s="61">
        <f t="shared" si="24"/>
        <v>30</v>
      </c>
      <c r="P83" s="61">
        <f t="shared" si="24"/>
        <v>31</v>
      </c>
      <c r="Q83" s="61" t="str">
        <f t="shared" si="24"/>
        <v/>
      </c>
      <c r="R83" s="61" t="str">
        <f t="shared" si="24"/>
        <v/>
      </c>
      <c r="S83" s="61" t="str">
        <f t="shared" si="24"/>
        <v/>
      </c>
    </row>
    <row r="84" spans="4:19" s="11" customFormat="1" ht="12" customHeight="1">
      <c r="D84" s="60">
        <f>IF(J83="","",IF((J83+1)&gt;$J$75,"",J83+1))</f>
        <v>30</v>
      </c>
      <c r="E84" s="61" t="str">
        <f>IF(D84="","",IF((D84+1)&gt;$J$75,"",D84+1))</f>
        <v/>
      </c>
      <c r="F84" s="61"/>
      <c r="G84" s="61"/>
      <c r="H84" s="61"/>
      <c r="I84" s="61"/>
      <c r="J84" s="61"/>
      <c r="M84" s="60" t="str">
        <f>IF(S83="","",IF((S83+1)&gt;$S$75,"",S83+1))</f>
        <v/>
      </c>
      <c r="N84" s="62" t="str">
        <f>IF(M84="","",IF((M84+1)&gt;$S$75,"",M84+1))</f>
        <v/>
      </c>
      <c r="O84" s="62"/>
      <c r="P84" s="62"/>
      <c r="Q84" s="62"/>
      <c r="R84" s="62"/>
      <c r="S84" s="62"/>
    </row>
    <row r="85" spans="4:19" s="11" customFormat="1" ht="12" customHeight="1">
      <c r="D85" s="56"/>
      <c r="E85" s="57"/>
      <c r="F85" s="57"/>
      <c r="G85" s="57"/>
      <c r="H85" s="57"/>
      <c r="I85" s="57"/>
      <c r="J85" s="57"/>
    </row>
    <row r="86" spans="4:19" s="11" customFormat="1" ht="12" customHeight="1"/>
    <row r="87" spans="4:19" s="11" customFormat="1" ht="12" customHeight="1"/>
  </sheetData>
  <mergeCells count="15">
    <mergeCell ref="O4:Q5"/>
    <mergeCell ref="L62:M62"/>
    <mergeCell ref="C76:D76"/>
    <mergeCell ref="L76:M76"/>
    <mergeCell ref="C11:D11"/>
    <mergeCell ref="L11:M11"/>
    <mergeCell ref="C23:D23"/>
    <mergeCell ref="L23:M23"/>
    <mergeCell ref="C36:D36"/>
    <mergeCell ref="L36:M36"/>
    <mergeCell ref="L49:M49"/>
    <mergeCell ref="C62:D62"/>
    <mergeCell ref="F4:H5"/>
    <mergeCell ref="C49:D49"/>
    <mergeCell ref="K5:L5"/>
  </mergeCells>
  <phoneticPr fontId="1"/>
  <pageMargins left="0.36" right="0.31" top="0.61" bottom="0.7" header="0.51200000000000001" footer="0.51200000000000001"/>
  <pageSetup paperSize="9" orientation="portrait" horizontalDpi="4294967293" verticalDpi="0" r:id="rId1"/>
  <headerFooter alignWithMargins="0"/>
  <ignoredErrors>
    <ignoredError sqref="D29:E2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6"/>
    <pageSetUpPr autoPageBreaks="0"/>
  </sheetPr>
  <dimension ref="A1:F57"/>
  <sheetViews>
    <sheetView tabSelected="1" zoomScaleNormal="100" workbookViewId="0"/>
  </sheetViews>
  <sheetFormatPr defaultRowHeight="13.5"/>
  <cols>
    <col min="1" max="1" width="3.25" style="123" customWidth="1"/>
    <col min="2" max="2" width="27.625" style="123" customWidth="1"/>
    <col min="3" max="3" width="3.25" style="123" customWidth="1"/>
    <col min="4" max="4" width="27.625" style="123" customWidth="1"/>
    <col min="5" max="5" width="3.25" style="123" customWidth="1"/>
    <col min="6" max="6" width="27.625" style="123" customWidth="1"/>
    <col min="7" max="16384" width="9" style="123"/>
  </cols>
  <sheetData>
    <row r="1" spans="1:6" s="98" customFormat="1" ht="16.7" customHeight="1">
      <c r="A1" s="97"/>
      <c r="B1" s="97"/>
      <c r="C1" s="97"/>
      <c r="D1" s="97"/>
      <c r="E1" s="97"/>
      <c r="F1" s="97"/>
    </row>
    <row r="2" spans="1:6" s="98" customFormat="1" ht="16.7" hidden="1" customHeight="1">
      <c r="A2" s="97"/>
      <c r="B2" s="99">
        <v>2025</v>
      </c>
      <c r="C2" s="97" t="s">
        <v>0</v>
      </c>
      <c r="D2" s="99">
        <v>1</v>
      </c>
      <c r="E2" s="97" t="s">
        <v>1</v>
      </c>
      <c r="F2" s="97"/>
    </row>
    <row r="3" spans="1:6" s="98" customFormat="1" ht="16.7" customHeight="1">
      <c r="A3" s="97"/>
      <c r="B3" s="97"/>
      <c r="C3" s="97"/>
      <c r="D3" s="97"/>
      <c r="E3" s="97"/>
      <c r="F3" s="97"/>
    </row>
    <row r="4" spans="1:6" s="98" customFormat="1" ht="16.7" customHeight="1">
      <c r="A4" s="97"/>
      <c r="B4" s="97"/>
      <c r="C4" s="97"/>
      <c r="D4" s="100"/>
      <c r="E4" s="97"/>
      <c r="F4" s="97"/>
    </row>
    <row r="5" spans="1:6" s="98" customFormat="1" ht="16.7" customHeight="1">
      <c r="A5" s="97"/>
      <c r="B5" s="139" t="str">
        <f>TEXT(B2-2018,"令和##年")</f>
        <v>令和7年</v>
      </c>
      <c r="C5" s="101"/>
      <c r="D5" s="101"/>
      <c r="E5" s="101"/>
      <c r="F5" s="137" t="str">
        <f>B2&amp;"年"</f>
        <v>2025年</v>
      </c>
    </row>
    <row r="6" spans="1:6" s="98" customFormat="1" ht="16.7" customHeight="1">
      <c r="A6" s="97"/>
      <c r="B6" s="139"/>
      <c r="C6" s="101"/>
      <c r="D6" s="101"/>
      <c r="E6" s="101"/>
      <c r="F6" s="137"/>
    </row>
    <row r="7" spans="1:6" s="98" customFormat="1" ht="16.7" customHeight="1">
      <c r="A7" s="97"/>
      <c r="B7" s="139"/>
      <c r="C7" s="101"/>
      <c r="D7" s="101"/>
      <c r="E7" s="101"/>
      <c r="F7" s="137"/>
    </row>
    <row r="8" spans="1:6" s="98" customFormat="1" ht="16.7" customHeight="1">
      <c r="A8" s="102"/>
      <c r="B8" s="103"/>
      <c r="C8" s="103"/>
      <c r="D8" s="103"/>
      <c r="E8" s="103"/>
      <c r="F8" s="103"/>
    </row>
    <row r="9" spans="1:6" s="98" customFormat="1" ht="16.7" customHeight="1">
      <c r="A9" s="104"/>
      <c r="B9" s="105" t="s">
        <v>2</v>
      </c>
      <c r="C9" s="104"/>
      <c r="D9" s="118"/>
      <c r="E9" s="104"/>
      <c r="F9" s="106"/>
    </row>
    <row r="10" spans="1:6" s="98" customFormat="1" ht="16.7" customHeight="1">
      <c r="A10" s="138">
        <v>1</v>
      </c>
      <c r="B10" s="107"/>
      <c r="C10" s="138">
        <v>11</v>
      </c>
      <c r="D10" s="107"/>
      <c r="E10" s="138">
        <v>21</v>
      </c>
      <c r="F10" s="108"/>
    </row>
    <row r="11" spans="1:6" s="98" customFormat="1" ht="16.7" customHeight="1">
      <c r="A11" s="138"/>
      <c r="B11" s="107"/>
      <c r="C11" s="138"/>
      <c r="D11" s="107"/>
      <c r="E11" s="138"/>
      <c r="F11" s="107"/>
    </row>
    <row r="12" spans="1:6" s="98" customFormat="1" ht="16.7" customHeight="1">
      <c r="A12" s="109">
        <f>WEEKDAY(DATE($B$2,$D$2,A10))</f>
        <v>4</v>
      </c>
      <c r="B12" s="110"/>
      <c r="C12" s="109">
        <f>WEEKDAY(DATE($B$2,$D$2,C10))</f>
        <v>7</v>
      </c>
      <c r="D12" s="110"/>
      <c r="E12" s="109">
        <f>WEEKDAY(DATE($B$2,$D$2,E10))</f>
        <v>3</v>
      </c>
      <c r="F12" s="110"/>
    </row>
    <row r="13" spans="1:6" s="98" customFormat="1" ht="16.7" customHeight="1">
      <c r="A13" s="104"/>
      <c r="B13" s="20"/>
      <c r="C13" s="104"/>
      <c r="E13" s="104"/>
      <c r="F13" s="114"/>
    </row>
    <row r="14" spans="1:6" s="98" customFormat="1" ht="16.7" customHeight="1">
      <c r="A14" s="138">
        <f>A10+1</f>
        <v>2</v>
      </c>
      <c r="B14" s="107"/>
      <c r="C14" s="138">
        <f>C10+1</f>
        <v>12</v>
      </c>
      <c r="D14" s="107"/>
      <c r="E14" s="138">
        <f>E10+1</f>
        <v>22</v>
      </c>
      <c r="F14" s="112"/>
    </row>
    <row r="15" spans="1:6" s="98" customFormat="1" ht="16.7" customHeight="1">
      <c r="A15" s="138"/>
      <c r="B15" s="107"/>
      <c r="C15" s="138"/>
      <c r="D15" s="107"/>
      <c r="E15" s="138"/>
      <c r="F15" s="107"/>
    </row>
    <row r="16" spans="1:6" s="98" customFormat="1" ht="16.7" customHeight="1">
      <c r="A16" s="109">
        <f>WEEKDAY(DATE($B$2,$D$2,A14))</f>
        <v>5</v>
      </c>
      <c r="B16" s="110"/>
      <c r="C16" s="109">
        <f>WEEKDAY(DATE($B$2,$D$2,C14))</f>
        <v>1</v>
      </c>
      <c r="D16" s="110"/>
      <c r="E16" s="109">
        <f>WEEKDAY(DATE($B$2,$D$2,E14))</f>
        <v>4</v>
      </c>
      <c r="F16" s="113"/>
    </row>
    <row r="17" spans="1:6" s="98" customFormat="1" ht="16.7" customHeight="1">
      <c r="A17" s="104"/>
      <c r="B17" s="107"/>
      <c r="C17" s="117"/>
      <c r="D17" s="118" t="s">
        <v>44</v>
      </c>
      <c r="E17" s="104"/>
      <c r="F17" s="114"/>
    </row>
    <row r="18" spans="1:6" s="98" customFormat="1" ht="16.7" customHeight="1">
      <c r="A18" s="138">
        <f>A14+1</f>
        <v>3</v>
      </c>
      <c r="B18" s="107"/>
      <c r="C18" s="141">
        <f>C14+1</f>
        <v>13</v>
      </c>
      <c r="D18" s="107"/>
      <c r="E18" s="138">
        <f>E14+1</f>
        <v>23</v>
      </c>
      <c r="F18" s="108"/>
    </row>
    <row r="19" spans="1:6" s="98" customFormat="1" ht="16.7" customHeight="1">
      <c r="A19" s="138"/>
      <c r="B19" s="107"/>
      <c r="C19" s="141"/>
      <c r="D19" s="107"/>
      <c r="E19" s="138"/>
      <c r="F19" s="108"/>
    </row>
    <row r="20" spans="1:6" s="98" customFormat="1" ht="16.7" customHeight="1">
      <c r="A20" s="109">
        <f>WEEKDAY(DATE($B$2,$D$2,A18))</f>
        <v>6</v>
      </c>
      <c r="B20" s="110"/>
      <c r="C20" s="119">
        <f>WEEKDAY(DATE($B$2,$D$2,C18))</f>
        <v>2</v>
      </c>
      <c r="D20" s="110"/>
      <c r="E20" s="109">
        <f>WEEKDAY(DATE($B$2,$D$2,E18))</f>
        <v>5</v>
      </c>
      <c r="F20" s="115"/>
    </row>
    <row r="21" spans="1:6" s="98" customFormat="1" ht="16.7" customHeight="1">
      <c r="A21" s="104"/>
      <c r="C21" s="104"/>
      <c r="E21" s="104"/>
      <c r="F21" s="111"/>
    </row>
    <row r="22" spans="1:6" s="98" customFormat="1" ht="16.7" customHeight="1">
      <c r="A22" s="138">
        <f>A18+1</f>
        <v>4</v>
      </c>
      <c r="B22" s="107"/>
      <c r="C22" s="138">
        <f>C18+1</f>
        <v>14</v>
      </c>
      <c r="D22" s="107"/>
      <c r="E22" s="138">
        <f>E18+1</f>
        <v>24</v>
      </c>
      <c r="F22" s="108"/>
    </row>
    <row r="23" spans="1:6" s="98" customFormat="1" ht="16.7" customHeight="1">
      <c r="A23" s="138"/>
      <c r="B23" s="107"/>
      <c r="C23" s="138"/>
      <c r="D23" s="107"/>
      <c r="E23" s="138"/>
      <c r="F23" s="108"/>
    </row>
    <row r="24" spans="1:6" s="98" customFormat="1" ht="16.7" customHeight="1">
      <c r="A24" s="109">
        <f>WEEKDAY(DATE($B$2,$D$2,A22))</f>
        <v>7</v>
      </c>
      <c r="B24" s="110"/>
      <c r="C24" s="109">
        <f>WEEKDAY(DATE($B$2,$D$2,C22))</f>
        <v>3</v>
      </c>
      <c r="D24" s="110"/>
      <c r="E24" s="109">
        <f>WEEKDAY(DATE($B$2,$D$2,E22))</f>
        <v>6</v>
      </c>
      <c r="F24" s="115"/>
    </row>
    <row r="25" spans="1:6" s="98" customFormat="1" ht="16.7" customHeight="1">
      <c r="A25" s="104"/>
      <c r="B25" s="111"/>
      <c r="C25" s="104"/>
      <c r="D25" s="107"/>
      <c r="E25" s="104"/>
      <c r="F25" s="111"/>
    </row>
    <row r="26" spans="1:6" s="98" customFormat="1" ht="16.7" customHeight="1">
      <c r="A26" s="138">
        <f>A22+1</f>
        <v>5</v>
      </c>
      <c r="B26" s="107"/>
      <c r="C26" s="138">
        <f>C22+1</f>
        <v>15</v>
      </c>
      <c r="D26" s="107"/>
      <c r="E26" s="138">
        <f>E22+1</f>
        <v>25</v>
      </c>
      <c r="F26" s="107"/>
    </row>
    <row r="27" spans="1:6" s="98" customFormat="1" ht="16.7" customHeight="1">
      <c r="A27" s="138"/>
      <c r="B27" s="107"/>
      <c r="C27" s="138"/>
      <c r="D27" s="107"/>
      <c r="E27" s="138"/>
      <c r="F27" s="107"/>
    </row>
    <row r="28" spans="1:6" s="98" customFormat="1" ht="16.7" customHeight="1">
      <c r="A28" s="109">
        <f>WEEKDAY(DATE($B$2,$D$2,A26))</f>
        <v>1</v>
      </c>
      <c r="B28" s="110"/>
      <c r="C28" s="109">
        <f>WEEKDAY(DATE($B$2,$D$2,C26))</f>
        <v>4</v>
      </c>
      <c r="D28" s="110"/>
      <c r="E28" s="109">
        <f>WEEKDAY(DATE($B$2,$D$2,E26))</f>
        <v>7</v>
      </c>
      <c r="F28" s="110"/>
    </row>
    <row r="29" spans="1:6" s="98" customFormat="1" ht="16.7" customHeight="1">
      <c r="A29" s="104"/>
      <c r="B29" s="107"/>
      <c r="C29" s="104"/>
      <c r="D29" s="107"/>
      <c r="E29" s="104"/>
      <c r="F29" s="71"/>
    </row>
    <row r="30" spans="1:6" s="98" customFormat="1" ht="16.7" customHeight="1">
      <c r="A30" s="138">
        <f>A26+1</f>
        <v>6</v>
      </c>
      <c r="B30" s="107"/>
      <c r="C30" s="138">
        <f>C26+1</f>
        <v>16</v>
      </c>
      <c r="D30" s="107"/>
      <c r="E30" s="138">
        <f>E26+1</f>
        <v>26</v>
      </c>
      <c r="F30" s="107"/>
    </row>
    <row r="31" spans="1:6" s="98" customFormat="1" ht="16.7" customHeight="1">
      <c r="A31" s="138"/>
      <c r="B31" s="107"/>
      <c r="C31" s="138"/>
      <c r="D31" s="107"/>
      <c r="E31" s="138"/>
      <c r="F31" s="107"/>
    </row>
    <row r="32" spans="1:6" s="98" customFormat="1" ht="16.7" customHeight="1">
      <c r="A32" s="109">
        <f>WEEKDAY(DATE($B$2,$D$2,A30))</f>
        <v>2</v>
      </c>
      <c r="B32" s="110"/>
      <c r="C32" s="109">
        <f>WEEKDAY(DATE($B$2,$D$2,C30))</f>
        <v>5</v>
      </c>
      <c r="D32" s="110"/>
      <c r="E32" s="109">
        <f>WEEKDAY(DATE($B$2,$D$2,E30))</f>
        <v>1</v>
      </c>
      <c r="F32" s="110"/>
    </row>
    <row r="33" spans="1:6" s="98" customFormat="1" ht="16.7" customHeight="1">
      <c r="A33" s="104"/>
      <c r="B33" s="116"/>
      <c r="C33" s="104"/>
      <c r="D33" s="111" t="s">
        <v>24</v>
      </c>
      <c r="E33" s="104"/>
      <c r="F33" s="71"/>
    </row>
    <row r="34" spans="1:6" s="98" customFormat="1" ht="16.7" customHeight="1">
      <c r="A34" s="138">
        <f>A30+1</f>
        <v>7</v>
      </c>
      <c r="B34" s="107"/>
      <c r="C34" s="138">
        <f>C30+1</f>
        <v>17</v>
      </c>
      <c r="D34" s="107"/>
      <c r="E34" s="138">
        <f>E30+1</f>
        <v>27</v>
      </c>
      <c r="F34" s="108"/>
    </row>
    <row r="35" spans="1:6" s="98" customFormat="1" ht="16.7" customHeight="1">
      <c r="A35" s="138"/>
      <c r="B35" s="107"/>
      <c r="C35" s="138"/>
      <c r="D35" s="107"/>
      <c r="E35" s="138"/>
      <c r="F35" s="108"/>
    </row>
    <row r="36" spans="1:6" s="98" customFormat="1" ht="16.7" customHeight="1">
      <c r="A36" s="109">
        <f>WEEKDAY(DATE($B$2,$D$2,A34))</f>
        <v>3</v>
      </c>
      <c r="B36" s="110"/>
      <c r="C36" s="109">
        <f>WEEKDAY(DATE($B$2,$D$2,C34))</f>
        <v>6</v>
      </c>
      <c r="D36" s="110"/>
      <c r="E36" s="109">
        <f>WEEKDAY(DATE($B$2,$D$2,E34))</f>
        <v>2</v>
      </c>
      <c r="F36" s="115"/>
    </row>
    <row r="37" spans="1:6" s="98" customFormat="1" ht="16.7" customHeight="1">
      <c r="A37" s="151"/>
      <c r="C37" s="104"/>
      <c r="D37" s="107"/>
      <c r="E37" s="104"/>
      <c r="F37" s="114"/>
    </row>
    <row r="38" spans="1:6" s="98" customFormat="1" ht="16.7" customHeight="1">
      <c r="A38" s="152">
        <f>A34+1</f>
        <v>8</v>
      </c>
      <c r="B38" s="107"/>
      <c r="C38" s="138">
        <f>C34+1</f>
        <v>18</v>
      </c>
      <c r="D38" s="107"/>
      <c r="E38" s="138">
        <f>E34+1</f>
        <v>28</v>
      </c>
      <c r="F38" s="107"/>
    </row>
    <row r="39" spans="1:6" s="98" customFormat="1" ht="16.7" customHeight="1">
      <c r="A39" s="152"/>
      <c r="B39" s="107"/>
      <c r="C39" s="138"/>
      <c r="D39" s="107"/>
      <c r="E39" s="138"/>
      <c r="F39" s="107"/>
    </row>
    <row r="40" spans="1:6" s="98" customFormat="1" ht="16.7" customHeight="1">
      <c r="A40" s="153">
        <f>WEEKDAY(DATE($B$2,$D$2,A38))</f>
        <v>4</v>
      </c>
      <c r="B40" s="110"/>
      <c r="C40" s="109">
        <f>WEEKDAY(DATE($B$2,$D$2,C38))</f>
        <v>7</v>
      </c>
      <c r="D40" s="110"/>
      <c r="E40" s="109">
        <f>WEEKDAY(DATE($B$2,$D$2,E38))</f>
        <v>3</v>
      </c>
      <c r="F40" s="110"/>
    </row>
    <row r="41" spans="1:6" s="98" customFormat="1" ht="16.7" customHeight="1">
      <c r="A41" s="104"/>
      <c r="B41" s="118"/>
      <c r="C41" s="104"/>
      <c r="D41" s="107"/>
      <c r="E41" s="104"/>
      <c r="F41" s="107"/>
    </row>
    <row r="42" spans="1:6" s="98" customFormat="1" ht="16.7" customHeight="1">
      <c r="A42" s="138">
        <f>A38+1</f>
        <v>9</v>
      </c>
      <c r="B42" s="107"/>
      <c r="C42" s="138">
        <f>C38+1</f>
        <v>19</v>
      </c>
      <c r="D42" s="107"/>
      <c r="E42" s="138">
        <f>E38+1</f>
        <v>29</v>
      </c>
      <c r="F42" s="107"/>
    </row>
    <row r="43" spans="1:6" s="98" customFormat="1" ht="16.7" customHeight="1">
      <c r="A43" s="138"/>
      <c r="B43" s="107"/>
      <c r="C43" s="138"/>
      <c r="D43" s="107"/>
      <c r="E43" s="138"/>
      <c r="F43" s="107"/>
    </row>
    <row r="44" spans="1:6" s="98" customFormat="1" ht="16.7" customHeight="1">
      <c r="A44" s="109">
        <f>WEEKDAY(DATE($B$2,$D$2,A42))</f>
        <v>5</v>
      </c>
      <c r="B44" s="110"/>
      <c r="C44" s="109">
        <f>WEEKDAY(DATE($B$2,$D$2,C42))</f>
        <v>1</v>
      </c>
      <c r="D44" s="110"/>
      <c r="E44" s="109">
        <f>WEEKDAY(DATE($B$2,$D$2,E42))</f>
        <v>4</v>
      </c>
      <c r="F44" s="110"/>
    </row>
    <row r="45" spans="1:6" s="98" customFormat="1" ht="16.7" customHeight="1">
      <c r="A45" s="127"/>
      <c r="B45" s="118"/>
      <c r="C45" s="104"/>
      <c r="D45" s="116"/>
      <c r="E45" s="104"/>
      <c r="F45" s="108"/>
    </row>
    <row r="46" spans="1:6" s="98" customFormat="1" ht="16.7" customHeight="1">
      <c r="A46" s="140">
        <f>A42+1</f>
        <v>10</v>
      </c>
      <c r="B46" s="107"/>
      <c r="C46" s="138">
        <f>C42+1</f>
        <v>20</v>
      </c>
      <c r="D46" s="107"/>
      <c r="E46" s="138">
        <f>E42+1</f>
        <v>30</v>
      </c>
      <c r="F46" s="108"/>
    </row>
    <row r="47" spans="1:6" s="98" customFormat="1" ht="16.7" customHeight="1">
      <c r="A47" s="140"/>
      <c r="B47" s="107"/>
      <c r="C47" s="138"/>
      <c r="D47" s="107"/>
      <c r="E47" s="138"/>
      <c r="F47" s="108"/>
    </row>
    <row r="48" spans="1:6" s="98" customFormat="1" ht="16.7" customHeight="1">
      <c r="A48" s="128">
        <f>WEEKDAY(DATE($B$2,$D$2,A46))</f>
        <v>6</v>
      </c>
      <c r="B48" s="110"/>
      <c r="C48" s="109">
        <f>WEEKDAY(DATE($B$2,$D$2,C46))</f>
        <v>2</v>
      </c>
      <c r="D48" s="110"/>
      <c r="E48" s="109">
        <f>WEEKDAY(DATE($B$2,$D$2,E46))</f>
        <v>5</v>
      </c>
      <c r="F48" s="115"/>
    </row>
    <row r="49" spans="1:6" s="98" customFormat="1" ht="16.7" customHeight="1">
      <c r="A49" s="120"/>
      <c r="B49" s="121"/>
      <c r="C49" s="120"/>
      <c r="D49" s="122"/>
      <c r="E49" s="104"/>
      <c r="F49" s="108"/>
    </row>
    <row r="50" spans="1:6" s="98" customFormat="1" ht="16.7" customHeight="1">
      <c r="B50" s="120"/>
      <c r="D50" s="122"/>
      <c r="E50" s="138">
        <f>E46+1</f>
        <v>31</v>
      </c>
      <c r="F50" s="108"/>
    </row>
    <row r="51" spans="1:6" s="98" customFormat="1" ht="16.7" customHeight="1">
      <c r="B51" s="120"/>
      <c r="D51" s="122"/>
      <c r="E51" s="138"/>
      <c r="F51" s="108"/>
    </row>
    <row r="52" spans="1:6" s="98" customFormat="1" ht="16.7" customHeight="1">
      <c r="A52" s="120"/>
      <c r="B52" s="120"/>
      <c r="C52" s="120"/>
      <c r="D52" s="122"/>
      <c r="E52" s="109">
        <f>WEEKDAY(DATE($B$2,$D$2,E50))</f>
        <v>6</v>
      </c>
      <c r="F52" s="115"/>
    </row>
    <row r="53" spans="1:6" s="98" customFormat="1" ht="16.7" customHeight="1"/>
    <row r="54" spans="1:6" s="98" customFormat="1" ht="16.7" customHeight="1"/>
    <row r="55" spans="1:6" ht="16.7" customHeight="1"/>
    <row r="56" spans="1:6" ht="16.7" customHeight="1"/>
    <row r="57" spans="1:6" ht="16.7" customHeight="1"/>
  </sheetData>
  <mergeCells count="33">
    <mergeCell ref="A46:A47"/>
    <mergeCell ref="A26:A27"/>
    <mergeCell ref="A30:A31"/>
    <mergeCell ref="A34:A35"/>
    <mergeCell ref="A38:A39"/>
    <mergeCell ref="B5:B7"/>
    <mergeCell ref="A10:A11"/>
    <mergeCell ref="A14:A15"/>
    <mergeCell ref="A18:A19"/>
    <mergeCell ref="C10:C11"/>
    <mergeCell ref="A22:A23"/>
    <mergeCell ref="A42:A43"/>
    <mergeCell ref="C26:C27"/>
    <mergeCell ref="E26:E27"/>
    <mergeCell ref="C30:C31"/>
    <mergeCell ref="E30:E31"/>
    <mergeCell ref="C22:C23"/>
    <mergeCell ref="E22:E23"/>
    <mergeCell ref="F5:F7"/>
    <mergeCell ref="E50:E51"/>
    <mergeCell ref="C42:C43"/>
    <mergeCell ref="E42:E43"/>
    <mergeCell ref="C46:C47"/>
    <mergeCell ref="E46:E47"/>
    <mergeCell ref="C34:C35"/>
    <mergeCell ref="E34:E35"/>
    <mergeCell ref="C38:C39"/>
    <mergeCell ref="E38:E39"/>
    <mergeCell ref="E10:E11"/>
    <mergeCell ref="C14:C15"/>
    <mergeCell ref="E14:E15"/>
    <mergeCell ref="C18:C19"/>
    <mergeCell ref="E18:E19"/>
  </mergeCells>
  <phoneticPr fontId="1"/>
  <conditionalFormatting sqref="A9">
    <cfRule type="expression" dxfId="201" priority="5" stopIfTrue="1">
      <formula>WEEKDAY(A12)=1</formula>
    </cfRule>
    <cfRule type="expression" dxfId="200" priority="6" stopIfTrue="1">
      <formula>WEEKDAY(A12)&lt;&gt;1</formula>
    </cfRule>
  </conditionalFormatting>
  <conditionalFormatting sqref="A10:A11">
    <cfRule type="expression" dxfId="199" priority="2" stopIfTrue="1">
      <formula>WEEKDAY(A12)=1</formula>
    </cfRule>
    <cfRule type="expression" dxfId="198" priority="3" stopIfTrue="1">
      <formula>WEEKDAY(A12)&lt;&gt;1</formula>
    </cfRule>
  </conditionalFormatting>
  <conditionalFormatting sqref="A12">
    <cfRule type="cellIs" dxfId="197" priority="9" stopIfTrue="1" operator="equal">
      <formula>1</formula>
    </cfRule>
    <cfRule type="cellIs" dxfId="196" priority="10" stopIfTrue="1" operator="notEqual">
      <formula>1</formula>
    </cfRule>
  </conditionalFormatting>
  <conditionalFormatting sqref="C9 E9 A13 C13 E13 A17 C17 E17 A21 C21 E21 A25 C25 E25 A29 C29 E29 A33 C33 E33 A37 C37 E37 A41 C41 E41 A45 C45 E45 E49">
    <cfRule type="expression" dxfId="195" priority="4" stopIfTrue="1">
      <formula>WEEKDAY(A12)=1</formula>
    </cfRule>
  </conditionalFormatting>
  <conditionalFormatting sqref="C10:C11 E10:E11 A14 C14 E14:E15 C18 A18:A19 E18:E19 A22:A23 C22:C23 E22:E23 A26:A27 C26:C27 E26:E27 A30:A31 C30:C31 E30:E31 A34:A35 C34:C35 E34:E35 A38:A39 C38:C39 E38:E39 A42:A43 C42:C43 E42:E43 A46:A47 C46:C47 E46:E47 E50:E51">
    <cfRule type="expression" dxfId="194" priority="1" stopIfTrue="1">
      <formula>WEEKDAY(A12)=1</formula>
    </cfRule>
  </conditionalFormatting>
  <conditionalFormatting sqref="C12 E12 A16 C16 E16 A20 C20 E20 A24 C24 E24 A28 C28 E28 A32 C32 E32 A36 C36 E36 A40 C40 E40 A44 C44 E44 A48 C48 E48 E52">
    <cfRule type="cellIs" dxfId="193" priority="7" stopIfTrue="1" operator="equal">
      <formula>1</formula>
    </cfRule>
    <cfRule type="cellIs" dxfId="192" priority="8"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25"/>
    <pageSetUpPr autoPageBreaks="0"/>
  </sheetPr>
  <dimension ref="A1:G57"/>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2</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89"/>
      <c r="C8" s="89"/>
      <c r="D8" s="89"/>
      <c r="E8" s="89"/>
      <c r="F8" s="89"/>
    </row>
    <row r="9" spans="1:6" s="1" customFormat="1" ht="16.7" customHeight="1">
      <c r="A9" s="3"/>
      <c r="C9" s="3"/>
      <c r="D9" s="17" t="s">
        <v>25</v>
      </c>
      <c r="E9" s="3"/>
      <c r="F9" s="23"/>
    </row>
    <row r="10" spans="1:6" s="1" customFormat="1" ht="16.7" customHeight="1">
      <c r="A10" s="142">
        <v>1</v>
      </c>
      <c r="B10" s="18"/>
      <c r="C10" s="142">
        <v>11</v>
      </c>
      <c r="D10" s="18"/>
      <c r="E10" s="142">
        <v>21</v>
      </c>
      <c r="F10" s="24"/>
    </row>
    <row r="11" spans="1:6" s="1" customFormat="1" ht="16.7" customHeight="1">
      <c r="A11" s="142"/>
      <c r="B11" s="18"/>
      <c r="C11" s="142"/>
      <c r="D11" s="18"/>
      <c r="E11" s="142"/>
      <c r="F11" s="24"/>
    </row>
    <row r="12" spans="1:6" s="1" customFormat="1" ht="16.7" customHeight="1">
      <c r="A12" s="4">
        <f>WEEKDAY(DATE($B$2,$D$2,A10))</f>
        <v>7</v>
      </c>
      <c r="B12" s="19"/>
      <c r="C12" s="4">
        <f>WEEKDAY(DATE($B$2,$D$2,C10))</f>
        <v>3</v>
      </c>
      <c r="D12" s="19"/>
      <c r="E12" s="4">
        <f>WEEKDAY(DATE($B$2,$D$2,E10))</f>
        <v>6</v>
      </c>
      <c r="F12" s="25"/>
    </row>
    <row r="13" spans="1:6" s="1" customFormat="1" ht="16.7" customHeight="1">
      <c r="A13" s="3"/>
      <c r="B13" s="21"/>
      <c r="C13" s="154"/>
      <c r="E13" s="3"/>
      <c r="F13" s="21"/>
    </row>
    <row r="14" spans="1:6" s="1" customFormat="1" ht="16.7" customHeight="1">
      <c r="A14" s="142">
        <f>A10+1</f>
        <v>2</v>
      </c>
      <c r="B14" s="18"/>
      <c r="C14" s="155">
        <f>C10+1</f>
        <v>12</v>
      </c>
      <c r="D14" s="18"/>
      <c r="E14" s="142">
        <f>E10+1</f>
        <v>22</v>
      </c>
      <c r="F14" s="24"/>
    </row>
    <row r="15" spans="1:6" s="1" customFormat="1" ht="16.7" customHeight="1">
      <c r="A15" s="142"/>
      <c r="B15" s="18"/>
      <c r="C15" s="155"/>
      <c r="D15" s="18"/>
      <c r="E15" s="142"/>
      <c r="F15" s="24"/>
    </row>
    <row r="16" spans="1:6" s="1" customFormat="1" ht="16.7" customHeight="1">
      <c r="A16" s="4">
        <f>WEEKDAY(DATE($B$2,$D$2,A14))</f>
        <v>1</v>
      </c>
      <c r="B16" s="19"/>
      <c r="C16" s="156">
        <f>WEEKDAY(DATE($B$2,$D$2,C14))</f>
        <v>4</v>
      </c>
      <c r="D16" s="19"/>
      <c r="E16" s="4">
        <f>WEEKDAY(DATE($B$2,$D$2,E14))</f>
        <v>7</v>
      </c>
      <c r="F16" s="25"/>
    </row>
    <row r="17" spans="1:7" s="1" customFormat="1" ht="16.7" customHeight="1">
      <c r="A17" s="3"/>
      <c r="B17" s="16"/>
      <c r="C17" s="3"/>
      <c r="D17" s="18"/>
      <c r="E17" s="74"/>
      <c r="F17" s="124" t="s">
        <v>42</v>
      </c>
    </row>
    <row r="18" spans="1:7" s="1" customFormat="1" ht="16.7" customHeight="1">
      <c r="A18" s="142">
        <f>A14+1</f>
        <v>3</v>
      </c>
      <c r="B18" s="18"/>
      <c r="C18" s="142">
        <f>C14+1</f>
        <v>13</v>
      </c>
      <c r="D18" s="18"/>
      <c r="E18" s="145">
        <f>E14+1</f>
        <v>23</v>
      </c>
      <c r="F18" s="18"/>
    </row>
    <row r="19" spans="1:7" s="1" customFormat="1" ht="16.7" customHeight="1">
      <c r="A19" s="142"/>
      <c r="B19" s="18"/>
      <c r="C19" s="142"/>
      <c r="D19" s="18"/>
      <c r="E19" s="145"/>
      <c r="F19" s="18"/>
    </row>
    <row r="20" spans="1:7" s="1" customFormat="1" ht="16.7" customHeight="1">
      <c r="A20" s="4">
        <f>WEEKDAY(DATE($B$2,$D$2,A18))</f>
        <v>2</v>
      </c>
      <c r="B20" s="19"/>
      <c r="C20" s="4">
        <f>WEEKDAY(DATE($B$2,$D$2,C18))</f>
        <v>5</v>
      </c>
      <c r="D20" s="19"/>
      <c r="E20" s="75">
        <f>WEEKDAY(DATE($B$2,$D$2,E18))</f>
        <v>1</v>
      </c>
      <c r="F20" s="19"/>
    </row>
    <row r="21" spans="1:7" s="1" customFormat="1" ht="16.7" customHeight="1">
      <c r="A21" s="3"/>
      <c r="B21" s="18"/>
      <c r="C21" s="3"/>
      <c r="D21" s="20"/>
      <c r="E21" s="74"/>
      <c r="F21" s="84" t="s">
        <v>45</v>
      </c>
    </row>
    <row r="22" spans="1:7" s="1" customFormat="1" ht="16.7" customHeight="1">
      <c r="A22" s="142">
        <f>A18+1</f>
        <v>4</v>
      </c>
      <c r="B22" s="18"/>
      <c r="C22" s="142">
        <f>C18+1</f>
        <v>14</v>
      </c>
      <c r="D22" s="18"/>
      <c r="E22" s="145">
        <f>E18+1</f>
        <v>24</v>
      </c>
      <c r="F22" s="18"/>
    </row>
    <row r="23" spans="1:7" s="1" customFormat="1" ht="16.7" customHeight="1">
      <c r="A23" s="142"/>
      <c r="B23" s="18"/>
      <c r="C23" s="142"/>
      <c r="D23" s="18"/>
      <c r="E23" s="145"/>
      <c r="F23" s="18"/>
    </row>
    <row r="24" spans="1:7" s="1" customFormat="1" ht="16.7" customHeight="1">
      <c r="A24" s="4">
        <f>WEEKDAY(DATE($B$2,$D$2,A22))</f>
        <v>3</v>
      </c>
      <c r="B24" s="19"/>
      <c r="C24" s="4">
        <f>WEEKDAY(DATE($B$2,$D$2,C22))</f>
        <v>6</v>
      </c>
      <c r="D24" s="19"/>
      <c r="E24" s="75">
        <f>WEEKDAY(DATE($B$2,$D$2,E22))</f>
        <v>2</v>
      </c>
      <c r="F24" s="19"/>
      <c r="G24" s="2"/>
    </row>
    <row r="25" spans="1:7" s="1" customFormat="1" ht="16.7" customHeight="1">
      <c r="A25" s="3"/>
      <c r="C25" s="3"/>
      <c r="D25" s="18"/>
      <c r="E25" s="3"/>
      <c r="F25" s="71"/>
    </row>
    <row r="26" spans="1:7" s="1" customFormat="1" ht="16.7" customHeight="1">
      <c r="A26" s="142">
        <f>A22+1</f>
        <v>5</v>
      </c>
      <c r="B26" s="18"/>
      <c r="C26" s="142">
        <f>C22+1</f>
        <v>15</v>
      </c>
      <c r="D26" s="18"/>
      <c r="E26" s="142">
        <f>E22+1</f>
        <v>25</v>
      </c>
      <c r="F26" s="18"/>
    </row>
    <row r="27" spans="1:7" s="1" customFormat="1" ht="16.7" customHeight="1">
      <c r="A27" s="142"/>
      <c r="B27" s="18"/>
      <c r="C27" s="142"/>
      <c r="D27" s="18"/>
      <c r="E27" s="142"/>
      <c r="F27" s="18"/>
    </row>
    <row r="28" spans="1:7" s="1" customFormat="1" ht="16.7" customHeight="1">
      <c r="A28" s="4">
        <f>WEEKDAY(DATE($B$2,$D$2,A26))</f>
        <v>4</v>
      </c>
      <c r="B28" s="19"/>
      <c r="C28" s="4">
        <f>WEEKDAY(DATE($B$2,$D$2,C26))</f>
        <v>7</v>
      </c>
      <c r="D28" s="19"/>
      <c r="E28" s="4">
        <f>WEEKDAY(DATE($B$2,$D$2,E26))</f>
        <v>3</v>
      </c>
      <c r="F28" s="19"/>
    </row>
    <row r="29" spans="1:7" s="1" customFormat="1" ht="16.7" customHeight="1">
      <c r="A29" s="3"/>
      <c r="B29" s="18"/>
      <c r="C29" s="3"/>
      <c r="D29" s="18"/>
      <c r="E29" s="3"/>
      <c r="F29" s="71"/>
    </row>
    <row r="30" spans="1:7" s="1" customFormat="1" ht="16.7" customHeight="1">
      <c r="A30" s="142">
        <f>A26+1</f>
        <v>6</v>
      </c>
      <c r="B30" s="18"/>
      <c r="C30" s="142">
        <f>C26+1</f>
        <v>16</v>
      </c>
      <c r="D30" s="18"/>
      <c r="E30" s="142">
        <f>E26+1</f>
        <v>26</v>
      </c>
      <c r="F30" s="18"/>
    </row>
    <row r="31" spans="1:7" s="1" customFormat="1" ht="16.7" customHeight="1">
      <c r="A31" s="142"/>
      <c r="B31" s="18"/>
      <c r="C31" s="142"/>
      <c r="D31" s="18"/>
      <c r="E31" s="142"/>
      <c r="F31" s="18"/>
    </row>
    <row r="32" spans="1:7" s="1" customFormat="1" ht="16.7" customHeight="1">
      <c r="A32" s="4">
        <f>WEEKDAY(DATE($B$2,$D$2,A30))</f>
        <v>5</v>
      </c>
      <c r="B32" s="19"/>
      <c r="C32" s="4">
        <f>WEEKDAY(DATE($B$2,$D$2,C30))</f>
        <v>1</v>
      </c>
      <c r="D32" s="19"/>
      <c r="E32" s="4">
        <f>WEEKDAY(DATE($B$2,$D$2,E30))</f>
        <v>4</v>
      </c>
      <c r="F32" s="19"/>
    </row>
    <row r="33" spans="1:6" s="1" customFormat="1" ht="16.7" customHeight="1">
      <c r="A33" s="3"/>
      <c r="B33" s="18"/>
      <c r="C33" s="3"/>
      <c r="D33" s="18"/>
      <c r="E33" s="3"/>
      <c r="F33" s="21" t="s">
        <v>40</v>
      </c>
    </row>
    <row r="34" spans="1:6" s="1" customFormat="1" ht="16.7" customHeight="1">
      <c r="A34" s="142">
        <f>A30+1</f>
        <v>7</v>
      </c>
      <c r="B34" s="18"/>
      <c r="C34" s="142">
        <f>C30+1</f>
        <v>17</v>
      </c>
      <c r="D34" s="18"/>
      <c r="E34" s="142">
        <f>E30+1</f>
        <v>27</v>
      </c>
      <c r="F34" s="18"/>
    </row>
    <row r="35" spans="1:6" s="1" customFormat="1" ht="16.7" customHeight="1">
      <c r="A35" s="142"/>
      <c r="B35" s="18"/>
      <c r="C35" s="142"/>
      <c r="D35" s="18"/>
      <c r="E35" s="142"/>
      <c r="F35" s="18"/>
    </row>
    <row r="36" spans="1:6" s="1" customFormat="1" ht="16.7" customHeight="1">
      <c r="A36" s="4">
        <f>WEEKDAY(DATE($B$2,$D$2,A34))</f>
        <v>6</v>
      </c>
      <c r="B36" s="19"/>
      <c r="C36" s="4">
        <f>WEEKDAY(DATE($B$2,$D$2,C34))</f>
        <v>2</v>
      </c>
      <c r="D36" s="19"/>
      <c r="E36" s="4">
        <f>WEEKDAY(DATE($B$2,$D$2,E34))</f>
        <v>5</v>
      </c>
      <c r="F36" s="19"/>
    </row>
    <row r="37" spans="1:6" s="1" customFormat="1" ht="16.7" customHeight="1">
      <c r="A37" s="3"/>
      <c r="B37" s="18"/>
      <c r="C37" s="3"/>
      <c r="D37" s="18"/>
      <c r="E37" s="3"/>
      <c r="F37" s="18"/>
    </row>
    <row r="38" spans="1:6" s="1" customFormat="1" ht="16.7" customHeight="1">
      <c r="A38" s="142">
        <f>A34+1</f>
        <v>8</v>
      </c>
      <c r="B38" s="18"/>
      <c r="C38" s="142">
        <f>C34+1</f>
        <v>18</v>
      </c>
      <c r="D38" s="18"/>
      <c r="E38" s="142">
        <f>E34+1</f>
        <v>28</v>
      </c>
      <c r="F38" s="18"/>
    </row>
    <row r="39" spans="1:6" s="1" customFormat="1" ht="16.7" customHeight="1">
      <c r="A39" s="142"/>
      <c r="B39" s="18"/>
      <c r="C39" s="142"/>
      <c r="D39" s="18"/>
      <c r="E39" s="142"/>
      <c r="F39" s="18"/>
    </row>
    <row r="40" spans="1:6" s="1" customFormat="1" ht="16.7" customHeight="1">
      <c r="A40" s="4">
        <f>WEEKDAY(DATE($B$2,$D$2,A38))</f>
        <v>7</v>
      </c>
      <c r="B40" s="19"/>
      <c r="C40" s="4">
        <f>WEEKDAY(DATE($B$2,$D$2,C38))</f>
        <v>3</v>
      </c>
      <c r="D40" s="19"/>
      <c r="E40" s="4">
        <f>WEEKDAY(DATE($B$2,$D$2,E38))</f>
        <v>6</v>
      </c>
      <c r="F40" s="19"/>
    </row>
    <row r="41" spans="1:6" s="1" customFormat="1" ht="16.7" customHeight="1">
      <c r="A41" s="3"/>
      <c r="B41" s="18"/>
      <c r="C41" s="3"/>
      <c r="D41" s="18"/>
      <c r="E41" s="6"/>
      <c r="F41" s="46"/>
    </row>
    <row r="42" spans="1:6" s="1" customFormat="1" ht="16.7" customHeight="1">
      <c r="A42" s="142">
        <f>A38+1</f>
        <v>9</v>
      </c>
      <c r="B42" s="18"/>
      <c r="C42" s="142">
        <f>C38+1</f>
        <v>19</v>
      </c>
      <c r="D42" s="18"/>
      <c r="E42" s="143" t="str">
        <f>IF(MOD(B2,4)=0,29,"")</f>
        <v/>
      </c>
      <c r="F42" s="47"/>
    </row>
    <row r="43" spans="1:6" s="1" customFormat="1" ht="16.7" customHeight="1">
      <c r="A43" s="142"/>
      <c r="B43" s="18"/>
      <c r="C43" s="142"/>
      <c r="D43" s="18"/>
      <c r="E43" s="143"/>
      <c r="F43" s="47"/>
    </row>
    <row r="44" spans="1:6" s="1" customFormat="1" ht="16.7" customHeight="1">
      <c r="A44" s="4">
        <f>WEEKDAY(DATE($B$2,$D$2,A42))</f>
        <v>1</v>
      </c>
      <c r="B44" s="19"/>
      <c r="C44" s="4">
        <f>WEEKDAY(DATE($B$2,$D$2,C42))</f>
        <v>4</v>
      </c>
      <c r="D44" s="19"/>
      <c r="E44" s="6" t="str">
        <f>IF(E42=29,WEEKDAY(DATE(B2,D2,E42)),"")</f>
        <v/>
      </c>
      <c r="F44" s="47"/>
    </row>
    <row r="45" spans="1:6" s="1" customFormat="1" ht="16.7" customHeight="1">
      <c r="A45" s="3"/>
      <c r="B45" s="22"/>
      <c r="C45" s="3"/>
      <c r="D45" s="22"/>
      <c r="E45" s="6"/>
      <c r="F45" s="47"/>
    </row>
    <row r="46" spans="1:6" s="1" customFormat="1" ht="16.7" customHeight="1">
      <c r="A46" s="142">
        <f>A42+1</f>
        <v>10</v>
      </c>
      <c r="B46" s="18"/>
      <c r="C46" s="142">
        <f>C42+1</f>
        <v>20</v>
      </c>
      <c r="D46" s="18"/>
      <c r="E46" s="143"/>
      <c r="F46" s="47"/>
    </row>
    <row r="47" spans="1:6" s="1" customFormat="1" ht="16.7" customHeight="1">
      <c r="A47" s="142"/>
      <c r="B47" s="18"/>
      <c r="C47" s="142"/>
      <c r="D47" s="18"/>
      <c r="E47" s="143"/>
      <c r="F47" s="47"/>
    </row>
    <row r="48" spans="1:6" s="1" customFormat="1" ht="16.7" customHeight="1">
      <c r="A48" s="4">
        <f>WEEKDAY(DATE($B$2,$D$2,A46))</f>
        <v>2</v>
      </c>
      <c r="B48" s="19"/>
      <c r="C48" s="4">
        <f>WEEKDAY(DATE($B$2,$D$2,C46))</f>
        <v>5</v>
      </c>
      <c r="D48" s="19"/>
      <c r="E48" s="6"/>
      <c r="F48" s="47"/>
    </row>
    <row r="49" spans="1:6" s="1" customFormat="1" ht="16.7" customHeight="1">
      <c r="A49" s="2"/>
      <c r="B49" s="5"/>
      <c r="C49" s="2"/>
      <c r="D49" s="5"/>
      <c r="E49" s="9"/>
      <c r="F49" s="8"/>
    </row>
    <row r="50" spans="1:6" s="1" customFormat="1" ht="16.7" customHeight="1">
      <c r="B50" s="2"/>
      <c r="D50" s="2"/>
      <c r="E50" s="10"/>
      <c r="F50" s="8"/>
    </row>
    <row r="51" spans="1:6" s="1" customFormat="1" ht="16.7" customHeight="1">
      <c r="B51" s="2"/>
      <c r="D51" s="2"/>
      <c r="E51" s="10"/>
      <c r="F51" s="8"/>
    </row>
    <row r="52" spans="1:6" s="1" customFormat="1" ht="16.7" customHeight="1">
      <c r="A52" s="2"/>
      <c r="B52" s="2"/>
      <c r="C52" s="2"/>
      <c r="D52" s="2"/>
      <c r="E52" s="9"/>
      <c r="F52" s="8"/>
    </row>
    <row r="53" spans="1:6" ht="16.7" customHeight="1"/>
    <row r="54" spans="1:6" ht="16.7" customHeight="1"/>
    <row r="55" spans="1:6" ht="16.7" customHeight="1"/>
    <row r="56" spans="1:6" ht="16.7" customHeight="1"/>
    <row r="57" spans="1:6" ht="16.7" customHeight="1"/>
  </sheetData>
  <mergeCells count="32">
    <mergeCell ref="B5:B7"/>
    <mergeCell ref="F5:F7"/>
    <mergeCell ref="C42:C43"/>
    <mergeCell ref="E42:E43"/>
    <mergeCell ref="C26:C27"/>
    <mergeCell ref="E26:E27"/>
    <mergeCell ref="C30:C31"/>
    <mergeCell ref="E30:E31"/>
    <mergeCell ref="C18:C19"/>
    <mergeCell ref="E18:E19"/>
    <mergeCell ref="C22:C23"/>
    <mergeCell ref="E22:E23"/>
    <mergeCell ref="C10:C11"/>
    <mergeCell ref="E10:E11"/>
    <mergeCell ref="C14:C15"/>
    <mergeCell ref="E14:E15"/>
    <mergeCell ref="C46:C47"/>
    <mergeCell ref="E46:E47"/>
    <mergeCell ref="C34:C35"/>
    <mergeCell ref="E34:E35"/>
    <mergeCell ref="C38:C39"/>
    <mergeCell ref="E38:E39"/>
    <mergeCell ref="A10:A11"/>
    <mergeCell ref="A14:A15"/>
    <mergeCell ref="A18:A19"/>
    <mergeCell ref="A22:A23"/>
    <mergeCell ref="A42:A43"/>
    <mergeCell ref="A46:A47"/>
    <mergeCell ref="A26:A27"/>
    <mergeCell ref="A30:A31"/>
    <mergeCell ref="A34:A35"/>
    <mergeCell ref="A38:A39"/>
  </mergeCells>
  <phoneticPr fontId="1"/>
  <conditionalFormatting sqref="A9 E9 A13 C13 E13 A17 C17 E17 A21 C21 E21 A25 C25 E25 A29 C29 E29 A33 C33 E33 A37 C37 E37 A41 C41 E41 A45 C45 E45 E49">
    <cfRule type="expression" dxfId="191" priority="4" stopIfTrue="1">
      <formula>WEEKDAY(A12)=1</formula>
    </cfRule>
  </conditionalFormatting>
  <conditionalFormatting sqref="A10:A11 E10:E11 A14:A15 C14:C15 E14:E15 A18:A19 C18:C19 E18:E19 A22:A23 C22:C23 E22:E23 A26:A27 C26:C27 E26:E27 A30:A31 C30:C31 E30:E31 A34:A35 C34:C35 E34:E35 A38:A39 C38:C39 E38:E39 A42:A43 C42:C43 E42:E43 A46:A47 C46:C47 E46:E47 E50:E51">
    <cfRule type="expression" dxfId="190" priority="1" stopIfTrue="1">
      <formula>WEEKDAY(A12)=1</formula>
    </cfRule>
  </conditionalFormatting>
  <conditionalFormatting sqref="A12 E12 A16 C16 E16 A20 C20 E20 A24 C24 E24 A28 C28 E28 A32 C32 E32 A36 C36 E36 A40 C40 E40 A44 C44 A48 C48 E48 E52">
    <cfRule type="cellIs" dxfId="189" priority="7" stopIfTrue="1" operator="equal">
      <formula>1</formula>
    </cfRule>
    <cfRule type="cellIs" dxfId="188" priority="8" stopIfTrue="1" operator="notEqual">
      <formula>1</formula>
    </cfRule>
  </conditionalFormatting>
  <conditionalFormatting sqref="C9">
    <cfRule type="expression" dxfId="187" priority="5" stopIfTrue="1">
      <formula>WEEKDAY(C12)=1</formula>
    </cfRule>
    <cfRule type="expression" dxfId="186" priority="6" stopIfTrue="1">
      <formula>WEEKDAY(C12)&lt;&gt;1</formula>
    </cfRule>
  </conditionalFormatting>
  <conditionalFormatting sqref="C10:C11">
    <cfRule type="expression" dxfId="185" priority="2" stopIfTrue="1">
      <formula>WEEKDAY(C12)=1</formula>
    </cfRule>
    <cfRule type="expression" dxfId="184" priority="3" stopIfTrue="1">
      <formula>WEEKDAY(C12)&lt;&gt;1</formula>
    </cfRule>
  </conditionalFormatting>
  <conditionalFormatting sqref="C12">
    <cfRule type="cellIs" dxfId="183" priority="9" stopIfTrue="1" operator="equal">
      <formula>1</formula>
    </cfRule>
    <cfRule type="cellIs" dxfId="182" priority="10" stopIfTrue="1" operator="notEqual">
      <formula>1</formula>
    </cfRule>
  </conditionalFormatting>
  <conditionalFormatting sqref="E44">
    <cfRule type="cellIs" dxfId="181" priority="13" stopIfTrue="1" operator="equal">
      <formula>""</formula>
    </cfRule>
    <cfRule type="cellIs" dxfId="180" priority="14" stopIfTrue="1" operator="equal">
      <formula>1</formula>
    </cfRule>
    <cfRule type="cellIs" dxfId="179" priority="15" stopIfTrue="1" operator="notEqual">
      <formula>1</formula>
    </cfRule>
  </conditionalFormatting>
  <conditionalFormatting sqref="F41:F43">
    <cfRule type="expression" dxfId="178" priority="11" stopIfTrue="1">
      <formula>$E$42=29</formula>
    </cfRule>
  </conditionalFormatting>
  <conditionalFormatting sqref="F44">
    <cfRule type="expression" dxfId="177" priority="12" stopIfTrue="1">
      <formula>$E$42=29</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13"/>
    <pageSetUpPr autoPageBreaks="0"/>
  </sheetPr>
  <dimension ref="A1:F57"/>
  <sheetViews>
    <sheetView zoomScaleNormal="100"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3</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89"/>
      <c r="C8" s="89"/>
      <c r="D8" s="89"/>
      <c r="E8" s="89"/>
      <c r="F8" s="89"/>
    </row>
    <row r="9" spans="1:6" s="1" customFormat="1" ht="16.7" customHeight="1">
      <c r="A9" s="3"/>
      <c r="C9" s="3"/>
      <c r="D9" s="50" t="s">
        <v>26</v>
      </c>
      <c r="E9" s="3"/>
      <c r="F9" s="20"/>
    </row>
    <row r="10" spans="1:6" s="1" customFormat="1" ht="16.7" customHeight="1">
      <c r="A10" s="142">
        <v>1</v>
      </c>
      <c r="B10" s="18"/>
      <c r="C10" s="142">
        <v>11</v>
      </c>
      <c r="D10" s="18"/>
      <c r="E10" s="142">
        <v>21</v>
      </c>
      <c r="F10" s="24"/>
    </row>
    <row r="11" spans="1:6" s="1" customFormat="1" ht="16.7" customHeight="1">
      <c r="A11" s="142"/>
      <c r="B11" s="18"/>
      <c r="C11" s="142"/>
      <c r="D11" s="18"/>
      <c r="E11" s="142"/>
      <c r="F11" s="18"/>
    </row>
    <row r="12" spans="1:6" s="1" customFormat="1" ht="16.7" customHeight="1">
      <c r="A12" s="4">
        <f>WEEKDAY(DATE($B$2,$D$2,A10))</f>
        <v>7</v>
      </c>
      <c r="B12" s="19"/>
      <c r="C12" s="4">
        <f>WEEKDAY(DATE($B$2,$D$2,C10))</f>
        <v>3</v>
      </c>
      <c r="D12" s="19"/>
      <c r="E12" s="4">
        <f>WEEKDAY(DATE($B$2,$D$2,E10))</f>
        <v>6</v>
      </c>
      <c r="F12" s="19"/>
    </row>
    <row r="13" spans="1:6" s="1" customFormat="1" ht="16.7" customHeight="1">
      <c r="A13" s="3"/>
      <c r="B13" s="21"/>
      <c r="C13" s="3"/>
      <c r="D13" s="18"/>
      <c r="E13" s="3"/>
      <c r="F13" s="20"/>
    </row>
    <row r="14" spans="1:6" s="1" customFormat="1" ht="16.7" customHeight="1">
      <c r="A14" s="142">
        <f>A10+1</f>
        <v>2</v>
      </c>
      <c r="B14" s="18"/>
      <c r="C14" s="142">
        <f>C10+1</f>
        <v>12</v>
      </c>
      <c r="D14" s="18"/>
      <c r="E14" s="142">
        <f>E10+1</f>
        <v>22</v>
      </c>
      <c r="F14" s="18"/>
    </row>
    <row r="15" spans="1:6" s="1" customFormat="1" ht="16.7" customHeight="1">
      <c r="A15" s="142"/>
      <c r="B15" s="18"/>
      <c r="C15" s="142"/>
      <c r="D15" s="18"/>
      <c r="E15" s="142"/>
      <c r="F15" s="18"/>
    </row>
    <row r="16" spans="1:6" s="1" customFormat="1" ht="16.7" customHeight="1">
      <c r="A16" s="4">
        <f>WEEKDAY(DATE($B$2,$D$2,A14))</f>
        <v>1</v>
      </c>
      <c r="B16" s="19"/>
      <c r="C16" s="4">
        <f>WEEKDAY(DATE($B$2,$D$2,C14))</f>
        <v>4</v>
      </c>
      <c r="D16" s="19"/>
      <c r="E16" s="4">
        <f>WEEKDAY(DATE($B$2,$D$2,E14))</f>
        <v>7</v>
      </c>
      <c r="F16" s="19"/>
    </row>
    <row r="17" spans="1:6" s="1" customFormat="1" ht="16.7" customHeight="1">
      <c r="A17" s="3"/>
      <c r="B17" s="18"/>
      <c r="C17" s="3"/>
      <c r="D17" s="18"/>
      <c r="E17" s="3"/>
      <c r="F17" s="26"/>
    </row>
    <row r="18" spans="1:6" s="1" customFormat="1" ht="16.7" customHeight="1">
      <c r="A18" s="142">
        <f>A14+1</f>
        <v>3</v>
      </c>
      <c r="B18" s="18"/>
      <c r="C18" s="142">
        <f>C14+1</f>
        <v>13</v>
      </c>
      <c r="D18" s="18"/>
      <c r="E18" s="142">
        <f>E14+1</f>
        <v>23</v>
      </c>
      <c r="F18" s="18"/>
    </row>
    <row r="19" spans="1:6" s="1" customFormat="1" ht="16.7" customHeight="1">
      <c r="A19" s="142"/>
      <c r="B19" s="18"/>
      <c r="C19" s="142"/>
      <c r="D19" s="18"/>
      <c r="E19" s="142"/>
      <c r="F19" s="18"/>
    </row>
    <row r="20" spans="1:6" s="1" customFormat="1" ht="16.7" customHeight="1">
      <c r="A20" s="4">
        <f>WEEKDAY(DATE($B$2,$D$2,A18))</f>
        <v>2</v>
      </c>
      <c r="B20" s="19"/>
      <c r="C20" s="4">
        <f>WEEKDAY(DATE($B$2,$D$2,C18))</f>
        <v>5</v>
      </c>
      <c r="D20" s="19"/>
      <c r="E20" s="4">
        <f>WEEKDAY(DATE($B$2,$D$2,E18))</f>
        <v>1</v>
      </c>
      <c r="F20" s="19"/>
    </row>
    <row r="21" spans="1:6" s="1" customFormat="1" ht="16.7" customHeight="1">
      <c r="A21" s="3"/>
      <c r="B21" s="21"/>
      <c r="C21" s="3"/>
      <c r="D21" s="20"/>
      <c r="E21" s="3"/>
      <c r="F21" s="71"/>
    </row>
    <row r="22" spans="1:6" s="1" customFormat="1" ht="16.7" customHeight="1">
      <c r="A22" s="142">
        <f>A18+1</f>
        <v>4</v>
      </c>
      <c r="B22" s="18"/>
      <c r="C22" s="142">
        <f>C18+1</f>
        <v>14</v>
      </c>
      <c r="D22" s="18"/>
      <c r="E22" s="142">
        <f>E18+1</f>
        <v>24</v>
      </c>
      <c r="F22" s="18"/>
    </row>
    <row r="23" spans="1:6" s="1" customFormat="1" ht="16.7" customHeight="1">
      <c r="A23" s="142"/>
      <c r="B23" s="18"/>
      <c r="C23" s="142"/>
      <c r="D23" s="18"/>
      <c r="E23" s="142"/>
      <c r="F23" s="18"/>
    </row>
    <row r="24" spans="1:6" s="1" customFormat="1" ht="16.7" customHeight="1">
      <c r="A24" s="4">
        <f>WEEKDAY(DATE($B$2,$D$2,A22))</f>
        <v>3</v>
      </c>
      <c r="B24" s="19"/>
      <c r="C24" s="4">
        <f>WEEKDAY(DATE($B$2,$D$2,C22))</f>
        <v>6</v>
      </c>
      <c r="D24" s="19"/>
      <c r="E24" s="4">
        <f>WEEKDAY(DATE($B$2,$D$2,E22))</f>
        <v>2</v>
      </c>
      <c r="F24" s="19"/>
    </row>
    <row r="25" spans="1:6" s="1" customFormat="1" ht="16.7" customHeight="1">
      <c r="A25" s="3"/>
      <c r="B25" s="18"/>
      <c r="C25" s="3"/>
      <c r="D25" s="18"/>
      <c r="E25" s="3"/>
      <c r="F25" s="71"/>
    </row>
    <row r="26" spans="1:6" s="1" customFormat="1" ht="16.7" customHeight="1">
      <c r="A26" s="142">
        <f>A22+1</f>
        <v>5</v>
      </c>
      <c r="B26" s="18"/>
      <c r="C26" s="142">
        <f>C22+1</f>
        <v>15</v>
      </c>
      <c r="D26" s="18"/>
      <c r="E26" s="142">
        <f>E22+1</f>
        <v>25</v>
      </c>
      <c r="F26" s="18"/>
    </row>
    <row r="27" spans="1:6" s="1" customFormat="1" ht="16.7" customHeight="1">
      <c r="A27" s="142"/>
      <c r="B27" s="18"/>
      <c r="C27" s="142"/>
      <c r="D27" s="18"/>
      <c r="E27" s="142"/>
      <c r="F27" s="18"/>
    </row>
    <row r="28" spans="1:6" s="1" customFormat="1" ht="16.7" customHeight="1">
      <c r="A28" s="4">
        <f>WEEKDAY(DATE($B$2,$D$2,A26))</f>
        <v>4</v>
      </c>
      <c r="B28" s="19"/>
      <c r="C28" s="4">
        <f>WEEKDAY(DATE($B$2,$D$2,C26))</f>
        <v>7</v>
      </c>
      <c r="D28" s="19"/>
      <c r="E28" s="4">
        <f>WEEKDAY(DATE($B$2,$D$2,E26))</f>
        <v>3</v>
      </c>
      <c r="F28" s="19"/>
    </row>
    <row r="29" spans="1:6" s="1" customFormat="1" ht="16.7" customHeight="1">
      <c r="A29" s="3"/>
      <c r="B29" s="18"/>
      <c r="C29" s="3"/>
      <c r="D29" s="18"/>
      <c r="E29" s="3"/>
      <c r="F29" s="71"/>
    </row>
    <row r="30" spans="1:6" s="1" customFormat="1" ht="16.7" customHeight="1">
      <c r="A30" s="142">
        <f>A26+1</f>
        <v>6</v>
      </c>
      <c r="B30" s="18"/>
      <c r="C30" s="142">
        <f>C26+1</f>
        <v>16</v>
      </c>
      <c r="D30" s="18"/>
      <c r="E30" s="142">
        <f>E26+1</f>
        <v>26</v>
      </c>
      <c r="F30" s="18"/>
    </row>
    <row r="31" spans="1:6" s="1" customFormat="1" ht="16.7" customHeight="1">
      <c r="A31" s="142"/>
      <c r="B31" s="18"/>
      <c r="C31" s="142"/>
      <c r="D31" s="18"/>
      <c r="E31" s="142"/>
      <c r="F31" s="18"/>
    </row>
    <row r="32" spans="1:6" s="1" customFormat="1" ht="16.7" customHeight="1">
      <c r="A32" s="4">
        <f>WEEKDAY(DATE($B$2,$D$2,A30))</f>
        <v>5</v>
      </c>
      <c r="B32" s="19"/>
      <c r="C32" s="4">
        <f>WEEKDAY(DATE($B$2,$D$2,C30))</f>
        <v>1</v>
      </c>
      <c r="D32" s="19"/>
      <c r="E32" s="4">
        <f>WEEKDAY(DATE($B$2,$D$2,E30))</f>
        <v>4</v>
      </c>
      <c r="F32" s="19"/>
    </row>
    <row r="33" spans="1:6" s="1" customFormat="1" ht="16.7" customHeight="1">
      <c r="A33" s="3"/>
      <c r="B33" s="48"/>
      <c r="C33" s="3"/>
      <c r="D33" s="18"/>
      <c r="E33" s="3"/>
      <c r="F33" s="21" t="s">
        <v>40</v>
      </c>
    </row>
    <row r="34" spans="1:6" s="1" customFormat="1" ht="16.7" customHeight="1">
      <c r="A34" s="142">
        <f>A30+1</f>
        <v>7</v>
      </c>
      <c r="B34" s="49"/>
      <c r="C34" s="142">
        <f>C30+1</f>
        <v>17</v>
      </c>
      <c r="D34" s="18"/>
      <c r="E34" s="142">
        <f>E30+1</f>
        <v>27</v>
      </c>
      <c r="F34" s="24"/>
    </row>
    <row r="35" spans="1:6" s="1" customFormat="1" ht="16.7" customHeight="1">
      <c r="A35" s="142"/>
      <c r="B35" s="18"/>
      <c r="C35" s="142"/>
      <c r="D35" s="18"/>
      <c r="E35" s="142"/>
      <c r="F35" s="24"/>
    </row>
    <row r="36" spans="1:6" s="1" customFormat="1" ht="16.7" customHeight="1">
      <c r="A36" s="4">
        <f>WEEKDAY(DATE($B$2,$D$2,A34))</f>
        <v>6</v>
      </c>
      <c r="B36" s="19"/>
      <c r="C36" s="4">
        <f>WEEKDAY(DATE($B$2,$D$2,C34))</f>
        <v>2</v>
      </c>
      <c r="D36" s="19"/>
      <c r="E36" s="4">
        <f>WEEKDAY(DATE($B$2,$D$2,E34))</f>
        <v>5</v>
      </c>
      <c r="F36" s="25"/>
    </row>
    <row r="37" spans="1:6" s="1" customFormat="1" ht="16.7" customHeight="1">
      <c r="A37" s="3"/>
      <c r="B37" s="18"/>
      <c r="C37" s="3"/>
      <c r="D37" s="18"/>
      <c r="E37" s="3"/>
      <c r="F37" s="21"/>
    </row>
    <row r="38" spans="1:6" s="1" customFormat="1" ht="16.7" customHeight="1">
      <c r="A38" s="142">
        <f>A34+1</f>
        <v>8</v>
      </c>
      <c r="B38" s="18"/>
      <c r="C38" s="142">
        <f>C34+1</f>
        <v>18</v>
      </c>
      <c r="D38" s="18"/>
      <c r="E38" s="142">
        <f>E34+1</f>
        <v>28</v>
      </c>
      <c r="F38" s="24"/>
    </row>
    <row r="39" spans="1:6" s="1" customFormat="1" ht="16.7" customHeight="1">
      <c r="A39" s="142"/>
      <c r="B39" s="18"/>
      <c r="C39" s="142"/>
      <c r="D39" s="18"/>
      <c r="E39" s="142"/>
      <c r="F39" s="24"/>
    </row>
    <row r="40" spans="1:6" s="1" customFormat="1" ht="16.7" customHeight="1">
      <c r="A40" s="4">
        <f>WEEKDAY(DATE($B$2,$D$2,A38))</f>
        <v>7</v>
      </c>
      <c r="B40" s="19"/>
      <c r="C40" s="4">
        <f>WEEKDAY(DATE($B$2,$D$2,C38))</f>
        <v>3</v>
      </c>
      <c r="D40" s="19"/>
      <c r="E40" s="4">
        <f>WEEKDAY(DATE($B$2,$D$2,E38))</f>
        <v>6</v>
      </c>
      <c r="F40" s="25"/>
    </row>
    <row r="41" spans="1:6" s="1" customFormat="1" ht="16.7" customHeight="1">
      <c r="A41" s="3"/>
      <c r="B41" s="18"/>
      <c r="C41" s="3"/>
      <c r="D41" s="18"/>
      <c r="E41" s="3"/>
      <c r="F41" s="24"/>
    </row>
    <row r="42" spans="1:6" s="1" customFormat="1" ht="16.7" customHeight="1">
      <c r="A42" s="142">
        <f>A38+1</f>
        <v>9</v>
      </c>
      <c r="B42" s="18"/>
      <c r="C42" s="142">
        <f>C38+1</f>
        <v>19</v>
      </c>
      <c r="D42" s="18"/>
      <c r="E42" s="142">
        <f>E38+1</f>
        <v>29</v>
      </c>
      <c r="F42" s="24"/>
    </row>
    <row r="43" spans="1:6" s="1" customFormat="1" ht="16.7" customHeight="1">
      <c r="A43" s="142"/>
      <c r="B43" s="18"/>
      <c r="C43" s="142"/>
      <c r="D43" s="18"/>
      <c r="E43" s="142"/>
      <c r="F43" s="24"/>
    </row>
    <row r="44" spans="1:6" s="1" customFormat="1" ht="16.7" customHeight="1">
      <c r="A44" s="4">
        <f>WEEKDAY(DATE($B$2,$D$2,A42))</f>
        <v>1</v>
      </c>
      <c r="B44" s="19"/>
      <c r="C44" s="4">
        <f>WEEKDAY(DATE($B$2,$D$2,C42))</f>
        <v>4</v>
      </c>
      <c r="D44" s="19"/>
      <c r="E44" s="4">
        <f>WEEKDAY(DATE($B$2,$D$2,E42))</f>
        <v>7</v>
      </c>
      <c r="F44" s="25"/>
    </row>
    <row r="45" spans="1:6" s="1" customFormat="1" ht="16.7" customHeight="1">
      <c r="A45" s="3"/>
      <c r="B45" s="22"/>
      <c r="C45" s="74"/>
      <c r="D45" s="20" t="s">
        <v>46</v>
      </c>
      <c r="E45" s="3"/>
      <c r="F45" s="24"/>
    </row>
    <row r="46" spans="1:6" s="1" customFormat="1" ht="16.7" customHeight="1">
      <c r="A46" s="142">
        <f>A42+1</f>
        <v>10</v>
      </c>
      <c r="B46" s="18"/>
      <c r="C46" s="145">
        <f>C42+1</f>
        <v>20</v>
      </c>
      <c r="D46" s="24"/>
      <c r="E46" s="142">
        <f>E42+1</f>
        <v>30</v>
      </c>
      <c r="F46" s="24"/>
    </row>
    <row r="47" spans="1:6" s="1" customFormat="1" ht="16.7" customHeight="1">
      <c r="A47" s="142"/>
      <c r="B47" s="18"/>
      <c r="C47" s="145"/>
      <c r="D47" s="16"/>
      <c r="E47" s="142"/>
      <c r="F47" s="24"/>
    </row>
    <row r="48" spans="1:6" s="1" customFormat="1" ht="16.7" customHeight="1">
      <c r="A48" s="4">
        <f>WEEKDAY(DATE($B$2,$D$2,A46))</f>
        <v>2</v>
      </c>
      <c r="B48" s="19"/>
      <c r="C48" s="75">
        <f>WEEKDAY(DATE($B$2,$D$2,C46))</f>
        <v>5</v>
      </c>
      <c r="D48" s="19"/>
      <c r="E48" s="4">
        <f>WEEKDAY(DATE($B$2,$D$2,E46))</f>
        <v>1</v>
      </c>
      <c r="F48" s="25"/>
    </row>
    <row r="49" spans="1:6" s="1" customFormat="1" ht="16.7" customHeight="1">
      <c r="A49" s="2"/>
      <c r="B49" s="5"/>
      <c r="C49" s="2"/>
      <c r="D49" s="96"/>
      <c r="E49" s="3"/>
      <c r="F49" s="24"/>
    </row>
    <row r="50" spans="1:6" s="1" customFormat="1" ht="16.7" customHeight="1">
      <c r="B50" s="2"/>
      <c r="D50" s="96"/>
      <c r="E50" s="142">
        <f>E46+1</f>
        <v>31</v>
      </c>
      <c r="F50" s="24"/>
    </row>
    <row r="51" spans="1:6" s="1" customFormat="1" ht="16.7" customHeight="1">
      <c r="B51" s="2"/>
      <c r="D51" s="96"/>
      <c r="E51" s="142"/>
      <c r="F51" s="24"/>
    </row>
    <row r="52" spans="1:6" s="1" customFormat="1" ht="16.7" customHeight="1">
      <c r="A52" s="2"/>
      <c r="B52" s="2"/>
      <c r="C52" s="2"/>
      <c r="D52" s="96"/>
      <c r="E52" s="4">
        <f>WEEKDAY(DATE($B$2,$D$2,E50))</f>
        <v>2</v>
      </c>
      <c r="F52" s="25"/>
    </row>
    <row r="53" spans="1:6" s="1" customFormat="1" ht="16.7" customHeight="1"/>
    <row r="54" spans="1:6" s="1" customFormat="1" ht="16.7" customHeight="1"/>
    <row r="55" spans="1:6" s="1" customFormat="1" ht="16.7" customHeight="1"/>
    <row r="56" spans="1:6" s="1" customFormat="1" ht="16.7" customHeight="1"/>
    <row r="57" spans="1:6" s="1" customFormat="1" ht="16.7" customHeight="1"/>
  </sheetData>
  <mergeCells count="33">
    <mergeCell ref="B5:B7"/>
    <mergeCell ref="F5:F7"/>
    <mergeCell ref="E50:E51"/>
    <mergeCell ref="C42:C43"/>
    <mergeCell ref="E42:E43"/>
    <mergeCell ref="C46:C47"/>
    <mergeCell ref="E46:E47"/>
    <mergeCell ref="C34:C35"/>
    <mergeCell ref="E34:E35"/>
    <mergeCell ref="C38:C39"/>
    <mergeCell ref="C22:C23"/>
    <mergeCell ref="E22:E23"/>
    <mergeCell ref="E38:E39"/>
    <mergeCell ref="C26:C27"/>
    <mergeCell ref="E26:E27"/>
    <mergeCell ref="C30:C31"/>
    <mergeCell ref="E30:E31"/>
    <mergeCell ref="C10:C11"/>
    <mergeCell ref="E10:E11"/>
    <mergeCell ref="C14:C15"/>
    <mergeCell ref="E14:E15"/>
    <mergeCell ref="C18:C19"/>
    <mergeCell ref="E18:E19"/>
    <mergeCell ref="A10:A11"/>
    <mergeCell ref="A14:A15"/>
    <mergeCell ref="A18:A19"/>
    <mergeCell ref="A22:A23"/>
    <mergeCell ref="A42:A43"/>
    <mergeCell ref="A46:A47"/>
    <mergeCell ref="A26:A27"/>
    <mergeCell ref="A30:A31"/>
    <mergeCell ref="A34:A35"/>
    <mergeCell ref="A38:A39"/>
  </mergeCells>
  <phoneticPr fontId="1"/>
  <conditionalFormatting sqref="A9 C9 E9 A13 C13 E13 A17 C17 E17 A21 C21 E21 A25 C25 E25 A29 C29 E29 A33 C33 E33 A37 C37 E37 A41 C41 E41 A45 C45 E45 E49">
    <cfRule type="expression" dxfId="176" priority="2" stopIfTrue="1">
      <formula>WEEKDAY(A12)=1</formula>
    </cfRule>
  </conditionalFormatting>
  <conditionalFormatting sqref="A10:A11 C10:C11 E10:E11 A14:A15 C14:C15 E14:E15 A18:A19 C18:C19 E18:E19 A22:A23 C22:C23 E22:E23 A26:A27 C26:C27 E26:E27 A30:A31 C30:C31 E30:E31 A34:A35 C34:C35 E34:E35 A38:A39 C38:C39 E38:E39 A42:A43 C42:C43 E42:E43 A46:A47 C46:C47 E46:E47 E50:E51">
    <cfRule type="expression" dxfId="175" priority="1" stopIfTrue="1">
      <formula>WEEKDAY(A12)=1</formula>
    </cfRule>
  </conditionalFormatting>
  <conditionalFormatting sqref="A12 C12 E12 A16 C16 E16 A20 C20 E20 A24 C24 E24 A28 C28 E28 A32 C32 E32 A36 C36 E36 A40 C40 E40 A44 C44 E44 A48 C48 E48 E52">
    <cfRule type="cellIs" dxfId="174" priority="3" stopIfTrue="1" operator="equal">
      <formula>1</formula>
    </cfRule>
    <cfRule type="cellIs" dxfId="173" priority="4"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29"/>
    <pageSetUpPr autoPageBreaks="0"/>
  </sheetPr>
  <dimension ref="A1:F57"/>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4</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89"/>
      <c r="C8" s="89"/>
      <c r="D8" s="89"/>
      <c r="E8" s="89"/>
      <c r="F8" s="89"/>
    </row>
    <row r="9" spans="1:6" s="1" customFormat="1" ht="16.7" customHeight="1">
      <c r="A9" s="3"/>
      <c r="B9" s="21"/>
      <c r="C9" s="3"/>
      <c r="D9" s="22"/>
      <c r="E9" s="3"/>
      <c r="F9" s="21"/>
    </row>
    <row r="10" spans="1:6" s="1" customFormat="1" ht="16.7" customHeight="1">
      <c r="A10" s="142">
        <v>1</v>
      </c>
      <c r="B10" s="18"/>
      <c r="C10" s="142">
        <v>11</v>
      </c>
      <c r="D10" s="18"/>
      <c r="E10" s="142">
        <v>21</v>
      </c>
      <c r="F10" s="18"/>
    </row>
    <row r="11" spans="1:6" s="1" customFormat="1" ht="16.7" customHeight="1">
      <c r="A11" s="142"/>
      <c r="B11" s="18"/>
      <c r="C11" s="142"/>
      <c r="D11" s="18"/>
      <c r="E11" s="142"/>
      <c r="F11" s="18"/>
    </row>
    <row r="12" spans="1:6" s="1" customFormat="1" ht="16.7" customHeight="1">
      <c r="A12" s="4">
        <f>WEEKDAY(DATE($B$2,$D$2,A10))</f>
        <v>3</v>
      </c>
      <c r="B12" s="19"/>
      <c r="C12" s="4">
        <f>WEEKDAY(DATE($B$2,$D$2,C10))</f>
        <v>6</v>
      </c>
      <c r="D12" s="19"/>
      <c r="E12" s="4">
        <f>WEEKDAY(DATE($B$2,$D$2,E10))</f>
        <v>2</v>
      </c>
      <c r="F12" s="19"/>
    </row>
    <row r="13" spans="1:6" s="1" customFormat="1" ht="16.7" customHeight="1">
      <c r="A13" s="3"/>
      <c r="B13" s="16"/>
      <c r="C13" s="3"/>
      <c r="D13" s="78"/>
      <c r="E13" s="3"/>
      <c r="F13" s="26"/>
    </row>
    <row r="14" spans="1:6" s="1" customFormat="1" ht="16.7" customHeight="1">
      <c r="A14" s="142">
        <f>A10+1</f>
        <v>2</v>
      </c>
      <c r="B14" s="18"/>
      <c r="C14" s="142">
        <f>C10+1</f>
        <v>12</v>
      </c>
      <c r="D14" s="18"/>
      <c r="E14" s="142">
        <f>E10+1</f>
        <v>22</v>
      </c>
      <c r="F14" s="18"/>
    </row>
    <row r="15" spans="1:6" s="1" customFormat="1" ht="16.7" customHeight="1">
      <c r="A15" s="142"/>
      <c r="B15" s="18"/>
      <c r="C15" s="142"/>
      <c r="D15" s="18"/>
      <c r="E15" s="142"/>
      <c r="F15" s="18"/>
    </row>
    <row r="16" spans="1:6" s="1" customFormat="1" ht="16.7" customHeight="1">
      <c r="A16" s="4">
        <f>WEEKDAY(DATE($B$2,$D$2,A14))</f>
        <v>4</v>
      </c>
      <c r="B16" s="19"/>
      <c r="C16" s="4">
        <f>WEEKDAY(DATE($B$2,$D$2,C14))</f>
        <v>7</v>
      </c>
      <c r="D16" s="19"/>
      <c r="E16" s="4">
        <f>WEEKDAY(DATE($B$2,$D$2,E14))</f>
        <v>3</v>
      </c>
      <c r="F16" s="19"/>
    </row>
    <row r="17" spans="1:6" s="1" customFormat="1" ht="16.7" customHeight="1">
      <c r="A17" s="3"/>
      <c r="B17" s="18"/>
      <c r="C17" s="3"/>
      <c r="D17" s="22"/>
      <c r="E17" s="3"/>
      <c r="F17" s="71"/>
    </row>
    <row r="18" spans="1:6" s="1" customFormat="1" ht="16.7" customHeight="1">
      <c r="A18" s="142">
        <f>A14+1</f>
        <v>3</v>
      </c>
      <c r="B18" s="18"/>
      <c r="C18" s="142">
        <f>C14+1</f>
        <v>13</v>
      </c>
      <c r="D18" s="18"/>
      <c r="E18" s="142">
        <f>E14+1</f>
        <v>23</v>
      </c>
      <c r="F18" s="18"/>
    </row>
    <row r="19" spans="1:6" s="1" customFormat="1" ht="16.7" customHeight="1">
      <c r="A19" s="142"/>
      <c r="B19" s="18"/>
      <c r="C19" s="142"/>
      <c r="D19" s="18"/>
      <c r="E19" s="142"/>
      <c r="F19" s="18"/>
    </row>
    <row r="20" spans="1:6" s="1" customFormat="1" ht="16.7" customHeight="1">
      <c r="A20" s="4">
        <f>WEEKDAY(DATE($B$2,$D$2,A18))</f>
        <v>5</v>
      </c>
      <c r="B20" s="19"/>
      <c r="C20" s="4">
        <f>WEEKDAY(DATE($B$2,$D$2,C18))</f>
        <v>1</v>
      </c>
      <c r="D20" s="19"/>
      <c r="E20" s="4">
        <f>WEEKDAY(DATE($B$2,$D$2,E18))</f>
        <v>4</v>
      </c>
      <c r="F20" s="19"/>
    </row>
    <row r="21" spans="1:6" s="1" customFormat="1" ht="16.7" customHeight="1">
      <c r="A21" s="3"/>
      <c r="B21" s="16"/>
      <c r="C21" s="3"/>
      <c r="D21" s="22"/>
      <c r="E21" s="3"/>
      <c r="F21" s="50" t="s">
        <v>41</v>
      </c>
    </row>
    <row r="22" spans="1:6" s="1" customFormat="1" ht="16.7" customHeight="1">
      <c r="A22" s="142">
        <f>A18+1</f>
        <v>4</v>
      </c>
      <c r="B22" s="18"/>
      <c r="C22" s="142">
        <f>C18+1</f>
        <v>14</v>
      </c>
      <c r="D22" s="18"/>
      <c r="E22" s="142">
        <f>E18+1</f>
        <v>24</v>
      </c>
      <c r="F22" s="24"/>
    </row>
    <row r="23" spans="1:6" s="1" customFormat="1" ht="16.7" customHeight="1">
      <c r="A23" s="142"/>
      <c r="B23" s="18"/>
      <c r="C23" s="142"/>
      <c r="D23" s="18"/>
      <c r="E23" s="142"/>
      <c r="F23" s="24"/>
    </row>
    <row r="24" spans="1:6" s="1" customFormat="1" ht="16.7" customHeight="1">
      <c r="A24" s="4">
        <f>WEEKDAY(DATE($B$2,$D$2,A22))</f>
        <v>6</v>
      </c>
      <c r="B24" s="19"/>
      <c r="C24" s="4">
        <f>WEEKDAY(DATE($B$2,$D$2,C22))</f>
        <v>2</v>
      </c>
      <c r="D24" s="19"/>
      <c r="E24" s="4">
        <f>WEEKDAY(DATE($B$2,$D$2,E22))</f>
        <v>5</v>
      </c>
      <c r="F24" s="25"/>
    </row>
    <row r="25" spans="1:6" s="1" customFormat="1" ht="16.7" customHeight="1">
      <c r="A25" s="3"/>
      <c r="B25" s="21"/>
      <c r="C25" s="3"/>
      <c r="D25" s="22"/>
      <c r="E25" s="3"/>
      <c r="F25" s="50"/>
    </row>
    <row r="26" spans="1:6" s="1" customFormat="1" ht="16.7" customHeight="1">
      <c r="A26" s="142">
        <f>A22+1</f>
        <v>5</v>
      </c>
      <c r="B26" s="18"/>
      <c r="C26" s="142">
        <f>C22+1</f>
        <v>15</v>
      </c>
      <c r="D26" s="18"/>
      <c r="E26" s="142">
        <f>E22+1</f>
        <v>25</v>
      </c>
      <c r="F26" s="18"/>
    </row>
    <row r="27" spans="1:6" s="1" customFormat="1" ht="16.7" customHeight="1">
      <c r="A27" s="142"/>
      <c r="B27" s="18"/>
      <c r="C27" s="142"/>
      <c r="D27" s="18"/>
      <c r="E27" s="142"/>
      <c r="F27" s="18"/>
    </row>
    <row r="28" spans="1:6" s="1" customFormat="1" ht="16.7" customHeight="1">
      <c r="A28" s="4">
        <f>WEEKDAY(DATE($B$2,$D$2,A26))</f>
        <v>7</v>
      </c>
      <c r="B28" s="19"/>
      <c r="C28" s="4">
        <f>WEEKDAY(DATE($B$2,$D$2,C26))</f>
        <v>3</v>
      </c>
      <c r="D28" s="19"/>
      <c r="E28" s="4">
        <f>WEEKDAY(DATE($B$2,$D$2,E26))</f>
        <v>6</v>
      </c>
      <c r="F28" s="19"/>
    </row>
    <row r="29" spans="1:6" s="1" customFormat="1" ht="16.7" customHeight="1">
      <c r="A29" s="3"/>
      <c r="B29" s="22"/>
      <c r="C29" s="3"/>
      <c r="D29" s="18"/>
      <c r="E29" s="3"/>
      <c r="F29" s="18"/>
    </row>
    <row r="30" spans="1:6" s="1" customFormat="1" ht="16.7" customHeight="1">
      <c r="A30" s="142">
        <f>A26+1</f>
        <v>6</v>
      </c>
      <c r="B30" s="18"/>
      <c r="C30" s="142">
        <f>C26+1</f>
        <v>16</v>
      </c>
      <c r="D30" s="18"/>
      <c r="E30" s="142">
        <f>E26+1</f>
        <v>26</v>
      </c>
      <c r="F30" s="18"/>
    </row>
    <row r="31" spans="1:6" s="1" customFormat="1" ht="16.7" customHeight="1">
      <c r="A31" s="142"/>
      <c r="B31" s="18"/>
      <c r="C31" s="142"/>
      <c r="D31" s="18"/>
      <c r="E31" s="142"/>
      <c r="F31" s="18"/>
    </row>
    <row r="32" spans="1:6" s="1" customFormat="1" ht="16.7" customHeight="1">
      <c r="A32" s="4">
        <f>WEEKDAY(DATE($B$2,$D$2,A30))</f>
        <v>1</v>
      </c>
      <c r="B32" s="19"/>
      <c r="C32" s="4">
        <f>WEEKDAY(DATE($B$2,$D$2,C30))</f>
        <v>4</v>
      </c>
      <c r="D32" s="19"/>
      <c r="E32" s="4">
        <f>WEEKDAY(DATE($B$2,$D$2,E30))</f>
        <v>7</v>
      </c>
      <c r="F32" s="19"/>
    </row>
    <row r="33" spans="1:6" s="1" customFormat="1" ht="16.7" customHeight="1">
      <c r="A33" s="3"/>
      <c r="B33" s="22"/>
      <c r="C33" s="3"/>
      <c r="D33" s="18"/>
      <c r="E33" s="3"/>
      <c r="F33" s="26"/>
    </row>
    <row r="34" spans="1:6" s="1" customFormat="1" ht="16.7" customHeight="1">
      <c r="A34" s="142">
        <f>A30+1</f>
        <v>7</v>
      </c>
      <c r="B34" s="18"/>
      <c r="C34" s="142">
        <f>C30+1</f>
        <v>17</v>
      </c>
      <c r="D34" s="18"/>
      <c r="E34" s="142">
        <f>E30+1</f>
        <v>27</v>
      </c>
      <c r="F34" s="18"/>
    </row>
    <row r="35" spans="1:6" s="1" customFormat="1" ht="16.7" customHeight="1">
      <c r="A35" s="142"/>
      <c r="B35" s="18"/>
      <c r="C35" s="142"/>
      <c r="D35" s="18"/>
      <c r="E35" s="142"/>
      <c r="F35" s="18"/>
    </row>
    <row r="36" spans="1:6" s="1" customFormat="1" ht="16.7" customHeight="1">
      <c r="A36" s="4">
        <f>WEEKDAY(DATE($B$2,$D$2,A34))</f>
        <v>2</v>
      </c>
      <c r="B36" s="19"/>
      <c r="C36" s="4">
        <f>WEEKDAY(DATE($B$2,$D$2,C34))</f>
        <v>5</v>
      </c>
      <c r="D36" s="19"/>
      <c r="E36" s="4">
        <f>WEEKDAY(DATE($B$2,$D$2,E34))</f>
        <v>1</v>
      </c>
      <c r="F36" s="19"/>
    </row>
    <row r="37" spans="1:6" s="1" customFormat="1" ht="16.7" customHeight="1">
      <c r="A37" s="3"/>
      <c r="B37" s="22"/>
      <c r="C37" s="3"/>
      <c r="D37" s="18"/>
      <c r="E37" s="3"/>
      <c r="F37" s="26"/>
    </row>
    <row r="38" spans="1:6" s="1" customFormat="1" ht="16.7" customHeight="1">
      <c r="A38" s="142">
        <f>A34+1</f>
        <v>8</v>
      </c>
      <c r="B38" s="18"/>
      <c r="C38" s="142">
        <f>C34+1</f>
        <v>18</v>
      </c>
      <c r="D38" s="18"/>
      <c r="E38" s="142">
        <f>E34+1</f>
        <v>28</v>
      </c>
      <c r="F38" s="24"/>
    </row>
    <row r="39" spans="1:6" s="1" customFormat="1" ht="16.7" customHeight="1">
      <c r="A39" s="142"/>
      <c r="B39" s="18"/>
      <c r="C39" s="142"/>
      <c r="D39" s="18"/>
      <c r="E39" s="142"/>
      <c r="F39" s="24"/>
    </row>
    <row r="40" spans="1:6" s="1" customFormat="1" ht="16.7" customHeight="1">
      <c r="A40" s="4">
        <f>WEEKDAY(DATE($B$2,$D$2,A38))</f>
        <v>3</v>
      </c>
      <c r="B40" s="19"/>
      <c r="C40" s="4">
        <f>WEEKDAY(DATE($B$2,$D$2,C38))</f>
        <v>6</v>
      </c>
      <c r="D40" s="19"/>
      <c r="E40" s="4">
        <f>WEEKDAY(DATE($B$2,$D$2,E38))</f>
        <v>2</v>
      </c>
      <c r="F40" s="25"/>
    </row>
    <row r="41" spans="1:6" s="1" customFormat="1" ht="16.7" customHeight="1">
      <c r="A41" s="3"/>
      <c r="B41" s="22"/>
      <c r="C41" s="3"/>
      <c r="D41" s="18"/>
      <c r="E41" s="3"/>
      <c r="F41" s="51" t="s">
        <v>15</v>
      </c>
    </row>
    <row r="42" spans="1:6" s="1" customFormat="1" ht="16.7" customHeight="1">
      <c r="A42" s="142">
        <f>A38+1</f>
        <v>9</v>
      </c>
      <c r="B42" s="18"/>
      <c r="C42" s="142">
        <f>C38+1</f>
        <v>19</v>
      </c>
      <c r="D42" s="18"/>
      <c r="E42" s="142">
        <f>E38+1</f>
        <v>29</v>
      </c>
      <c r="F42" s="24"/>
    </row>
    <row r="43" spans="1:6" s="1" customFormat="1" ht="16.7" customHeight="1">
      <c r="A43" s="142"/>
      <c r="B43" s="18"/>
      <c r="C43" s="142"/>
      <c r="D43" s="18"/>
      <c r="E43" s="142"/>
      <c r="F43" s="24"/>
    </row>
    <row r="44" spans="1:6" s="1" customFormat="1" ht="16.7" customHeight="1">
      <c r="A44" s="4">
        <f>WEEKDAY(DATE($B$2,$D$2,A42))</f>
        <v>4</v>
      </c>
      <c r="B44" s="19"/>
      <c r="C44" s="4">
        <f>WEEKDAY(DATE($B$2,$D$2,C42))</f>
        <v>7</v>
      </c>
      <c r="D44" s="19"/>
      <c r="E44" s="4">
        <f>WEEKDAY(DATE($B$2,$D$2,E42))</f>
        <v>3</v>
      </c>
      <c r="F44" s="25"/>
    </row>
    <row r="45" spans="1:6" s="1" customFormat="1" ht="16.7" customHeight="1">
      <c r="A45" s="3"/>
      <c r="B45" s="22"/>
      <c r="C45" s="3"/>
      <c r="D45" s="26"/>
      <c r="E45" s="3"/>
      <c r="F45" s="51"/>
    </row>
    <row r="46" spans="1:6" s="1" customFormat="1" ht="16.7" customHeight="1">
      <c r="A46" s="142">
        <f>A42+1</f>
        <v>10</v>
      </c>
      <c r="B46" s="18"/>
      <c r="C46" s="142">
        <f>C42+1</f>
        <v>20</v>
      </c>
      <c r="D46" s="18"/>
      <c r="E46" s="142">
        <f>E42+1</f>
        <v>30</v>
      </c>
      <c r="F46" s="24"/>
    </row>
    <row r="47" spans="1:6" s="1" customFormat="1" ht="16.7" customHeight="1">
      <c r="A47" s="142"/>
      <c r="B47" s="18"/>
      <c r="C47" s="142"/>
      <c r="D47" s="18"/>
      <c r="E47" s="142"/>
      <c r="F47" s="24"/>
    </row>
    <row r="48" spans="1:6" s="1" customFormat="1" ht="16.7" customHeight="1">
      <c r="A48" s="4">
        <f>WEEKDAY(DATE($B$2,$D$2,A46))</f>
        <v>5</v>
      </c>
      <c r="B48" s="19"/>
      <c r="C48" s="4">
        <f>WEEKDAY(DATE($B$2,$D$2,C46))</f>
        <v>1</v>
      </c>
      <c r="D48" s="19"/>
      <c r="E48" s="4">
        <f>WEEKDAY(DATE($B$2,$D$2,E46))</f>
        <v>4</v>
      </c>
      <c r="F48" s="25"/>
    </row>
    <row r="49" spans="1:6" s="1" customFormat="1" ht="16.7" customHeight="1">
      <c r="A49" s="2"/>
      <c r="B49" s="5"/>
      <c r="C49" s="2"/>
      <c r="D49" s="5"/>
      <c r="E49" s="9"/>
      <c r="F49" s="7"/>
    </row>
    <row r="50" spans="1:6" s="1" customFormat="1" ht="16.7" customHeight="1">
      <c r="B50" s="2"/>
      <c r="D50" s="2"/>
      <c r="E50" s="10"/>
      <c r="F50" s="8"/>
    </row>
    <row r="51" spans="1:6" s="1" customFormat="1" ht="16.7" customHeight="1">
      <c r="B51" s="2"/>
      <c r="D51" s="2"/>
      <c r="E51" s="10"/>
      <c r="F51" s="8"/>
    </row>
    <row r="52" spans="1:6" s="1" customFormat="1" ht="16.7" customHeight="1">
      <c r="A52" s="2"/>
      <c r="B52" s="2"/>
      <c r="C52" s="2"/>
      <c r="D52" s="2"/>
      <c r="E52" s="9"/>
      <c r="F52" s="8"/>
    </row>
    <row r="53" spans="1:6" s="1" customFormat="1" ht="16.7" customHeight="1"/>
    <row r="54" spans="1:6" ht="16.7" customHeight="1"/>
    <row r="55" spans="1:6" ht="16.7" customHeight="1"/>
    <row r="56" spans="1:6" ht="16.7" customHeight="1"/>
    <row r="57" spans="1:6" ht="16.7" customHeight="1"/>
  </sheetData>
  <mergeCells count="32">
    <mergeCell ref="A46:A47"/>
    <mergeCell ref="A26:A27"/>
    <mergeCell ref="A30:A31"/>
    <mergeCell ref="A34:A35"/>
    <mergeCell ref="A38:A39"/>
    <mergeCell ref="B5:B7"/>
    <mergeCell ref="A10:A11"/>
    <mergeCell ref="A14:A15"/>
    <mergeCell ref="A18:A19"/>
    <mergeCell ref="C10:C11"/>
    <mergeCell ref="A22:A23"/>
    <mergeCell ref="A42:A43"/>
    <mergeCell ref="E26:E27"/>
    <mergeCell ref="C30:C31"/>
    <mergeCell ref="E30:E31"/>
    <mergeCell ref="C22:C23"/>
    <mergeCell ref="E22:E23"/>
    <mergeCell ref="F5:F7"/>
    <mergeCell ref="C42:C43"/>
    <mergeCell ref="E42:E43"/>
    <mergeCell ref="C46:C47"/>
    <mergeCell ref="E46:E47"/>
    <mergeCell ref="C34:C35"/>
    <mergeCell ref="E34:E35"/>
    <mergeCell ref="C38:C39"/>
    <mergeCell ref="E38:E39"/>
    <mergeCell ref="C26:C27"/>
    <mergeCell ref="E10:E11"/>
    <mergeCell ref="C14:C15"/>
    <mergeCell ref="E14:E15"/>
    <mergeCell ref="C18:C19"/>
    <mergeCell ref="E18:E19"/>
  </mergeCells>
  <phoneticPr fontId="1"/>
  <conditionalFormatting sqref="A9 C9 E9 A13 C13 E13 A17 C17 E17 A21 C21 E21 A25 C25 E25 A29 C29 E29 A33 C33 E33 A37 C37 E37 A41 C41 A45 C45 E45 E49">
    <cfRule type="expression" dxfId="172" priority="2" stopIfTrue="1">
      <formula>WEEKDAY(A12)=1</formula>
    </cfRule>
  </conditionalFormatting>
  <conditionalFormatting sqref="A10:A11 C10:C11 E10:E11 A14:A15 C14:C15 E14:E15 A18:A19 C18:C19 E18:E19 A22:A23 C22:C23 E22:E23 A26:A27 C26:C27 E26:E27 A30:A31 C30:C31 E30:E31 A34:A35 C34:C35 E34:E35 A38:A39 C38:C39 E38:E39 A42:A43 C42:C43 A46:A47 C46:C47 E46:E47 E50:E51">
    <cfRule type="expression" dxfId="171" priority="1" stopIfTrue="1">
      <formula>WEEKDAY(A12)=1</formula>
    </cfRule>
  </conditionalFormatting>
  <conditionalFormatting sqref="A12 C12 E12 A16 C16 E16 A20 C20 E20 A24 C24 E24 A28 C28 E28 A32 C32 E32 A36 C36 E36 A40 C40 E40 A44 C44 A48 C48 E48 E52">
    <cfRule type="cellIs" dxfId="170" priority="7" stopIfTrue="1" operator="equal">
      <formula>1</formula>
    </cfRule>
    <cfRule type="cellIs" dxfId="169" priority="8" stopIfTrue="1" operator="notEqual">
      <formula>1</formula>
    </cfRule>
  </conditionalFormatting>
  <conditionalFormatting sqref="E41">
    <cfRule type="expression" dxfId="168" priority="3" stopIfTrue="1">
      <formula>WEEKDAY(E44)=1</formula>
    </cfRule>
    <cfRule type="expression" dxfId="167" priority="4" stopIfTrue="1">
      <formula>WEEKDAY(E44)&lt;&gt;1</formula>
    </cfRule>
  </conditionalFormatting>
  <conditionalFormatting sqref="E42:E43">
    <cfRule type="expression" dxfId="166" priority="5" stopIfTrue="1">
      <formula>WEEKDAY(E44)=1</formula>
    </cfRule>
    <cfRule type="expression" dxfId="165" priority="6" stopIfTrue="1">
      <formula>WEEKDAY(E44)&lt;&gt;1</formula>
    </cfRule>
  </conditionalFormatting>
  <conditionalFormatting sqref="E44">
    <cfRule type="cellIs" dxfId="164" priority="9" stopIfTrue="1" operator="equal">
      <formula>1</formula>
    </cfRule>
    <cfRule type="cellIs" dxfId="163" priority="10"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indexed="52"/>
    <pageSetUpPr autoPageBreaks="0"/>
  </sheetPr>
  <dimension ref="A1:F57"/>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5</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89"/>
      <c r="C8" s="89"/>
      <c r="D8" s="89"/>
      <c r="E8" s="89"/>
      <c r="F8" s="89"/>
    </row>
    <row r="9" spans="1:6" s="1" customFormat="1" ht="16.7" customHeight="1">
      <c r="A9" s="3"/>
      <c r="B9" s="21"/>
      <c r="C9" s="3"/>
      <c r="D9" s="50"/>
      <c r="E9" s="3"/>
      <c r="F9" s="23"/>
    </row>
    <row r="10" spans="1:6" s="1" customFormat="1" ht="16.7" customHeight="1">
      <c r="A10" s="142">
        <v>1</v>
      </c>
      <c r="B10" s="18"/>
      <c r="C10" s="142">
        <v>11</v>
      </c>
      <c r="D10" s="18"/>
      <c r="E10" s="142">
        <v>21</v>
      </c>
      <c r="F10" s="24"/>
    </row>
    <row r="11" spans="1:6" s="1" customFormat="1" ht="16.7" customHeight="1">
      <c r="A11" s="142"/>
      <c r="B11" s="18"/>
      <c r="C11" s="142"/>
      <c r="D11" s="18"/>
      <c r="E11" s="142"/>
      <c r="F11" s="24"/>
    </row>
    <row r="12" spans="1:6" s="1" customFormat="1" ht="16.7" customHeight="1">
      <c r="A12" s="4">
        <f>WEEKDAY(DATE($B$2,$D$2,A10))</f>
        <v>5</v>
      </c>
      <c r="B12" s="19"/>
      <c r="C12" s="4">
        <f>WEEKDAY(DATE($B$2,$D$2,C10))</f>
        <v>1</v>
      </c>
      <c r="D12" s="19"/>
      <c r="E12" s="4">
        <f>WEEKDAY(DATE($B$2,$D$2,E10))</f>
        <v>4</v>
      </c>
      <c r="F12" s="25"/>
    </row>
    <row r="13" spans="1:6" s="1" customFormat="1" ht="16.7" customHeight="1">
      <c r="A13" s="3"/>
      <c r="B13" s="21"/>
      <c r="C13" s="3"/>
      <c r="D13" s="16"/>
      <c r="E13" s="3"/>
      <c r="F13" s="21" t="s">
        <v>41</v>
      </c>
    </row>
    <row r="14" spans="1:6" s="1" customFormat="1" ht="16.7" customHeight="1">
      <c r="A14" s="142">
        <f>A10+1</f>
        <v>2</v>
      </c>
      <c r="B14" s="18"/>
      <c r="C14" s="142">
        <f>C10+1</f>
        <v>12</v>
      </c>
      <c r="D14" s="18"/>
      <c r="E14" s="142">
        <f>E10+1</f>
        <v>22</v>
      </c>
      <c r="F14" s="24"/>
    </row>
    <row r="15" spans="1:6" s="1" customFormat="1" ht="16.7" customHeight="1">
      <c r="A15" s="142"/>
      <c r="B15" s="18"/>
      <c r="C15" s="142"/>
      <c r="D15" s="18"/>
      <c r="E15" s="142"/>
      <c r="F15" s="24"/>
    </row>
    <row r="16" spans="1:6" s="1" customFormat="1" ht="16.7" customHeight="1">
      <c r="A16" s="4">
        <f>WEEKDAY(DATE($B$2,$D$2,A14))</f>
        <v>6</v>
      </c>
      <c r="B16" s="19"/>
      <c r="C16" s="4">
        <f>WEEKDAY(DATE($B$2,$D$2,C14))</f>
        <v>2</v>
      </c>
      <c r="D16" s="19"/>
      <c r="E16" s="4">
        <f>WEEKDAY(DATE($B$2,$D$2,E14))</f>
        <v>5</v>
      </c>
      <c r="F16" s="25"/>
    </row>
    <row r="17" spans="1:6" s="1" customFormat="1" ht="16.7" customHeight="1">
      <c r="A17" s="3"/>
      <c r="B17" s="20" t="s">
        <v>16</v>
      </c>
      <c r="C17" s="3"/>
      <c r="D17" s="18"/>
      <c r="E17" s="3"/>
      <c r="F17" s="21"/>
    </row>
    <row r="18" spans="1:6" s="1" customFormat="1" ht="16.7" customHeight="1">
      <c r="A18" s="142">
        <f>A14+1</f>
        <v>3</v>
      </c>
      <c r="B18" s="18"/>
      <c r="C18" s="142">
        <f>C14+1</f>
        <v>13</v>
      </c>
      <c r="D18" s="18"/>
      <c r="E18" s="142">
        <f>E14+1</f>
        <v>23</v>
      </c>
      <c r="F18" s="24"/>
    </row>
    <row r="19" spans="1:6" s="1" customFormat="1" ht="16.7" customHeight="1">
      <c r="A19" s="142"/>
      <c r="B19" s="18"/>
      <c r="C19" s="142"/>
      <c r="D19" s="18"/>
      <c r="E19" s="142"/>
      <c r="F19" s="24"/>
    </row>
    <row r="20" spans="1:6" s="1" customFormat="1" ht="16.7" customHeight="1">
      <c r="A20" s="4">
        <f>WEEKDAY(DATE($B$2,$D$2,A18))</f>
        <v>7</v>
      </c>
      <c r="B20" s="19"/>
      <c r="C20" s="4">
        <f>WEEKDAY(DATE($B$2,$D$2,C18))</f>
        <v>3</v>
      </c>
      <c r="D20" s="19"/>
      <c r="E20" s="4">
        <f>WEEKDAY(DATE($B$2,$D$2,E18))</f>
        <v>6</v>
      </c>
      <c r="F20" s="25"/>
    </row>
    <row r="21" spans="1:6" s="1" customFormat="1" ht="16.7" customHeight="1">
      <c r="A21" s="3"/>
      <c r="B21" s="20" t="s">
        <v>17</v>
      </c>
      <c r="C21" s="3"/>
      <c r="D21" s="22"/>
      <c r="E21" s="3"/>
      <c r="F21" s="50"/>
    </row>
    <row r="22" spans="1:6" s="1" customFormat="1" ht="16.7" customHeight="1">
      <c r="A22" s="142">
        <f>A18+1</f>
        <v>4</v>
      </c>
      <c r="B22" s="18"/>
      <c r="C22" s="142">
        <f>C18+1</f>
        <v>14</v>
      </c>
      <c r="D22" s="18"/>
      <c r="E22" s="142">
        <f>E18+1</f>
        <v>24</v>
      </c>
      <c r="F22" s="18"/>
    </row>
    <row r="23" spans="1:6" s="1" customFormat="1" ht="16.7" customHeight="1">
      <c r="A23" s="142"/>
      <c r="B23" s="18"/>
      <c r="C23" s="142"/>
      <c r="D23" s="18"/>
      <c r="E23" s="142"/>
      <c r="F23" s="18"/>
    </row>
    <row r="24" spans="1:6" s="1" customFormat="1" ht="16.7" customHeight="1">
      <c r="A24" s="4">
        <f>WEEKDAY(DATE($B$2,$D$2,A22))</f>
        <v>1</v>
      </c>
      <c r="B24" s="19"/>
      <c r="C24" s="4">
        <f>WEEKDAY(DATE($B$2,$D$2,C22))</f>
        <v>4</v>
      </c>
      <c r="D24" s="19"/>
      <c r="E24" s="4">
        <f>WEEKDAY(DATE($B$2,$D$2,E22))</f>
        <v>7</v>
      </c>
      <c r="F24" s="19"/>
    </row>
    <row r="25" spans="1:6" s="1" customFormat="1" ht="16.7" customHeight="1">
      <c r="A25" s="3"/>
      <c r="B25" s="20" t="s">
        <v>18</v>
      </c>
      <c r="C25" s="3"/>
      <c r="D25" s="18"/>
      <c r="E25" s="3"/>
      <c r="F25" s="26"/>
    </row>
    <row r="26" spans="1:6" s="1" customFormat="1" ht="16.7" customHeight="1">
      <c r="A26" s="142">
        <f>A22+1</f>
        <v>5</v>
      </c>
      <c r="B26" s="18"/>
      <c r="C26" s="142">
        <f>C22+1</f>
        <v>15</v>
      </c>
      <c r="D26" s="18"/>
      <c r="E26" s="142">
        <f>E22+1</f>
        <v>25</v>
      </c>
      <c r="F26" s="18"/>
    </row>
    <row r="27" spans="1:6" s="1" customFormat="1" ht="16.7" customHeight="1">
      <c r="A27" s="142"/>
      <c r="B27" s="18"/>
      <c r="C27" s="142"/>
      <c r="D27" s="18"/>
      <c r="E27" s="142"/>
      <c r="F27" s="18"/>
    </row>
    <row r="28" spans="1:6" s="1" customFormat="1" ht="16.7" customHeight="1">
      <c r="A28" s="4">
        <f>WEEKDAY(DATE($B$2,$D$2,A26))</f>
        <v>2</v>
      </c>
      <c r="B28" s="19"/>
      <c r="C28" s="4">
        <f>WEEKDAY(DATE($B$2,$D$2,C26))</f>
        <v>5</v>
      </c>
      <c r="D28" s="19"/>
      <c r="E28" s="4">
        <f>WEEKDAY(DATE($B$2,$D$2,E26))</f>
        <v>1</v>
      </c>
      <c r="F28" s="19"/>
    </row>
    <row r="29" spans="1:6" s="1" customFormat="1" ht="16.7" customHeight="1">
      <c r="A29" s="74"/>
      <c r="B29" s="70" t="s">
        <v>47</v>
      </c>
      <c r="C29" s="3"/>
      <c r="D29" s="18"/>
      <c r="E29" s="3"/>
      <c r="F29" s="26"/>
    </row>
    <row r="30" spans="1:6" s="1" customFormat="1" ht="16.7" customHeight="1">
      <c r="A30" s="145">
        <f>A26+1</f>
        <v>6</v>
      </c>
      <c r="B30" s="18"/>
      <c r="C30" s="142">
        <f>C26+1</f>
        <v>16</v>
      </c>
      <c r="D30" s="18"/>
      <c r="E30" s="142">
        <f>E26+1</f>
        <v>26</v>
      </c>
      <c r="F30" s="18"/>
    </row>
    <row r="31" spans="1:6" s="1" customFormat="1" ht="16.7" customHeight="1">
      <c r="A31" s="145"/>
      <c r="B31" s="18"/>
      <c r="C31" s="142"/>
      <c r="D31" s="18"/>
      <c r="E31" s="142"/>
      <c r="F31" s="18"/>
    </row>
    <row r="32" spans="1:6" s="1" customFormat="1" ht="16.7" customHeight="1">
      <c r="A32" s="75">
        <f>WEEKDAY(DATE($B$2,$D$2,A30))</f>
        <v>3</v>
      </c>
      <c r="B32" s="19"/>
      <c r="C32" s="4">
        <f>WEEKDAY(DATE($B$2,$D$2,C30))</f>
        <v>6</v>
      </c>
      <c r="D32" s="19"/>
      <c r="E32" s="4">
        <f>WEEKDAY(DATE($B$2,$D$2,E30))</f>
        <v>2</v>
      </c>
      <c r="F32" s="19"/>
    </row>
    <row r="33" spans="1:6" s="1" customFormat="1" ht="16.7" customHeight="1">
      <c r="A33" s="3"/>
      <c r="B33" s="18"/>
      <c r="C33" s="3"/>
      <c r="D33" s="18"/>
      <c r="E33" s="3"/>
      <c r="F33" s="26"/>
    </row>
    <row r="34" spans="1:6" s="1" customFormat="1" ht="16.7" customHeight="1">
      <c r="A34" s="142">
        <f>A30+1</f>
        <v>7</v>
      </c>
      <c r="B34" s="18"/>
      <c r="C34" s="142">
        <f>C30+1</f>
        <v>17</v>
      </c>
      <c r="D34" s="18"/>
      <c r="E34" s="142">
        <f>E30+1</f>
        <v>27</v>
      </c>
      <c r="F34" s="18"/>
    </row>
    <row r="35" spans="1:6" s="1" customFormat="1" ht="16.7" customHeight="1">
      <c r="A35" s="142"/>
      <c r="B35" s="18"/>
      <c r="C35" s="142"/>
      <c r="D35" s="18"/>
      <c r="E35" s="142"/>
      <c r="F35" s="18"/>
    </row>
    <row r="36" spans="1:6" s="1" customFormat="1" ht="16.7" customHeight="1">
      <c r="A36" s="4">
        <f>WEEKDAY(DATE($B$2,$D$2,A34))</f>
        <v>4</v>
      </c>
      <c r="B36" s="19"/>
      <c r="C36" s="4">
        <f>WEEKDAY(DATE($B$2,$D$2,C34))</f>
        <v>7</v>
      </c>
      <c r="D36" s="19"/>
      <c r="E36" s="4">
        <f>WEEKDAY(DATE($B$2,$D$2,E34))</f>
        <v>3</v>
      </c>
      <c r="F36" s="19"/>
    </row>
    <row r="37" spans="1:6" s="1" customFormat="1" ht="16.7" customHeight="1">
      <c r="A37" s="3"/>
      <c r="B37" s="18"/>
      <c r="C37" s="3"/>
      <c r="D37" s="18"/>
      <c r="E37" s="3"/>
      <c r="F37" s="71"/>
    </row>
    <row r="38" spans="1:6" s="1" customFormat="1" ht="16.7" customHeight="1">
      <c r="A38" s="142">
        <f>A34+1</f>
        <v>8</v>
      </c>
      <c r="B38" s="18"/>
      <c r="C38" s="142">
        <f>C34+1</f>
        <v>18</v>
      </c>
      <c r="D38" s="18"/>
      <c r="E38" s="142">
        <f>E34+1</f>
        <v>28</v>
      </c>
      <c r="F38" s="18"/>
    </row>
    <row r="39" spans="1:6" s="1" customFormat="1" ht="16.7" customHeight="1">
      <c r="A39" s="142"/>
      <c r="B39" s="18"/>
      <c r="C39" s="142"/>
      <c r="D39" s="18"/>
      <c r="E39" s="142"/>
      <c r="F39" s="18"/>
    </row>
    <row r="40" spans="1:6" s="1" customFormat="1" ht="16.7" customHeight="1">
      <c r="A40" s="4">
        <f>WEEKDAY(DATE($B$2,$D$2,A38))</f>
        <v>5</v>
      </c>
      <c r="B40" s="19"/>
      <c r="C40" s="4">
        <f>WEEKDAY(DATE($B$2,$D$2,C38))</f>
        <v>1</v>
      </c>
      <c r="D40" s="19"/>
      <c r="E40" s="4">
        <f>WEEKDAY(DATE($B$2,$D$2,E38))</f>
        <v>4</v>
      </c>
      <c r="F40" s="19"/>
    </row>
    <row r="41" spans="1:6" s="1" customFormat="1" ht="16.7" customHeight="1">
      <c r="A41" s="3"/>
      <c r="B41" s="18"/>
      <c r="C41" s="3"/>
      <c r="D41" s="18"/>
      <c r="E41" s="3"/>
      <c r="F41" s="18"/>
    </row>
    <row r="42" spans="1:6" s="1" customFormat="1" ht="16.7" customHeight="1">
      <c r="A42" s="142">
        <f>A38+1</f>
        <v>9</v>
      </c>
      <c r="B42" s="18"/>
      <c r="C42" s="142">
        <f>C38+1</f>
        <v>19</v>
      </c>
      <c r="D42" s="18"/>
      <c r="E42" s="142">
        <f>E38+1</f>
        <v>29</v>
      </c>
      <c r="F42" s="24"/>
    </row>
    <row r="43" spans="1:6" s="1" customFormat="1" ht="16.7" customHeight="1">
      <c r="A43" s="142"/>
      <c r="B43" s="18"/>
      <c r="C43" s="142"/>
      <c r="D43" s="18"/>
      <c r="E43" s="142"/>
      <c r="F43" s="24"/>
    </row>
    <row r="44" spans="1:6" s="1" customFormat="1" ht="16.7" customHeight="1">
      <c r="A44" s="4">
        <f>WEEKDAY(DATE($B$2,$D$2,A42))</f>
        <v>6</v>
      </c>
      <c r="B44" s="19"/>
      <c r="C44" s="4">
        <f>WEEKDAY(DATE($B$2,$D$2,C42))</f>
        <v>2</v>
      </c>
      <c r="D44" s="19"/>
      <c r="E44" s="4">
        <f>WEEKDAY(DATE($B$2,$D$2,E42))</f>
        <v>5</v>
      </c>
      <c r="F44" s="25"/>
    </row>
    <row r="45" spans="1:6" s="1" customFormat="1" ht="16.7" customHeight="1">
      <c r="A45" s="3"/>
      <c r="B45" s="22"/>
      <c r="C45" s="3"/>
      <c r="D45" s="78"/>
      <c r="E45" s="3"/>
      <c r="F45" s="24"/>
    </row>
    <row r="46" spans="1:6" s="1" customFormat="1" ht="16.7" customHeight="1">
      <c r="A46" s="142">
        <f>A42+1</f>
        <v>10</v>
      </c>
      <c r="B46" s="18"/>
      <c r="C46" s="142">
        <f>C42+1</f>
        <v>20</v>
      </c>
      <c r="D46" s="18"/>
      <c r="E46" s="142">
        <f>E42+1</f>
        <v>30</v>
      </c>
      <c r="F46" s="24"/>
    </row>
    <row r="47" spans="1:6" s="1" customFormat="1" ht="16.7" customHeight="1">
      <c r="A47" s="142"/>
      <c r="B47" s="18"/>
      <c r="C47" s="142"/>
      <c r="D47" s="18"/>
      <c r="E47" s="142"/>
      <c r="F47" s="24"/>
    </row>
    <row r="48" spans="1:6" s="1" customFormat="1" ht="16.7" customHeight="1">
      <c r="A48" s="4">
        <f>WEEKDAY(DATE($B$2,$D$2,A46))</f>
        <v>7</v>
      </c>
      <c r="B48" s="19"/>
      <c r="C48" s="4">
        <f>WEEKDAY(DATE($B$2,$D$2,C46))</f>
        <v>3</v>
      </c>
      <c r="D48" s="19"/>
      <c r="E48" s="4">
        <f>WEEKDAY(DATE($B$2,$D$2,E46))</f>
        <v>6</v>
      </c>
      <c r="F48" s="25"/>
    </row>
    <row r="49" spans="1:6" s="1" customFormat="1" ht="16.7" customHeight="1">
      <c r="A49" s="2"/>
      <c r="B49" s="5"/>
      <c r="C49" s="2"/>
      <c r="D49" s="96"/>
      <c r="E49" s="3"/>
      <c r="F49" s="24"/>
    </row>
    <row r="50" spans="1:6" s="1" customFormat="1" ht="16.7" customHeight="1">
      <c r="B50" s="2"/>
      <c r="D50" s="96"/>
      <c r="E50" s="142">
        <f>E46+1</f>
        <v>31</v>
      </c>
      <c r="F50" s="24"/>
    </row>
    <row r="51" spans="1:6" s="1" customFormat="1" ht="16.7" customHeight="1">
      <c r="B51" s="2"/>
      <c r="D51" s="96"/>
      <c r="E51" s="142"/>
      <c r="F51" s="24"/>
    </row>
    <row r="52" spans="1:6" s="1" customFormat="1" ht="16.7" customHeight="1">
      <c r="A52" s="2"/>
      <c r="B52" s="2"/>
      <c r="C52" s="2"/>
      <c r="D52" s="96"/>
      <c r="E52" s="4">
        <f>WEEKDAY(DATE($B$2,$D$2,E50))</f>
        <v>7</v>
      </c>
      <c r="F52" s="25"/>
    </row>
    <row r="53" spans="1:6" s="1" customFormat="1" ht="16.7" customHeight="1"/>
    <row r="54" spans="1:6" s="1" customFormat="1" ht="16.7" customHeight="1"/>
    <row r="55" spans="1:6" s="1" customFormat="1" ht="16.7" customHeight="1"/>
    <row r="56" spans="1:6" s="1" customFormat="1" ht="16.7" customHeight="1"/>
    <row r="57" spans="1:6" s="1" customFormat="1" ht="16.7" customHeight="1"/>
  </sheetData>
  <mergeCells count="33">
    <mergeCell ref="A46:A47"/>
    <mergeCell ref="A26:A27"/>
    <mergeCell ref="A30:A31"/>
    <mergeCell ref="A34:A35"/>
    <mergeCell ref="A38:A39"/>
    <mergeCell ref="B5:B7"/>
    <mergeCell ref="A10:A11"/>
    <mergeCell ref="A14:A15"/>
    <mergeCell ref="A18:A19"/>
    <mergeCell ref="C10:C11"/>
    <mergeCell ref="A22:A23"/>
    <mergeCell ref="A42:A43"/>
    <mergeCell ref="C26:C27"/>
    <mergeCell ref="E26:E27"/>
    <mergeCell ref="C30:C31"/>
    <mergeCell ref="E30:E31"/>
    <mergeCell ref="C22:C23"/>
    <mergeCell ref="E22:E23"/>
    <mergeCell ref="F5:F7"/>
    <mergeCell ref="E50:E51"/>
    <mergeCell ref="C42:C43"/>
    <mergeCell ref="E42:E43"/>
    <mergeCell ref="C46:C47"/>
    <mergeCell ref="E46:E47"/>
    <mergeCell ref="C34:C35"/>
    <mergeCell ref="E34:E35"/>
    <mergeCell ref="C38:C39"/>
    <mergeCell ref="E38:E39"/>
    <mergeCell ref="E10:E11"/>
    <mergeCell ref="C14:C15"/>
    <mergeCell ref="E14:E15"/>
    <mergeCell ref="C18:C19"/>
    <mergeCell ref="E18:E19"/>
  </mergeCells>
  <phoneticPr fontId="1"/>
  <conditionalFormatting sqref="A9 C9 E9 A13 C13 E13 C17 E17 C21 E21 C25 E25 A29 C29 E29 A33 C33 E33 A37 C37 E37 A41 C41 E41 A45 C45 E45 E49">
    <cfRule type="expression" dxfId="162" priority="2" stopIfTrue="1">
      <formula>WEEKDAY(A12)=1</formula>
    </cfRule>
  </conditionalFormatting>
  <conditionalFormatting sqref="A10:A11 C10:C11 E10:E11 A14:A15 C14:C15 E14:E15 C18:C19 E18:E19 C22:C23 E22:E23 C26:C27 E26:E27 A30:A31 C30:C31 E30:E31 A34:A35 C34:C35 E34:E35 A38:A39 C38:C39 E38:E39 A42:A43 C42:C43 E42:E43 A46:A47 C46:C47 E46:E47 E50:E51">
    <cfRule type="expression" dxfId="161" priority="1" stopIfTrue="1">
      <formula>WEEKDAY(A12)=1</formula>
    </cfRule>
  </conditionalFormatting>
  <conditionalFormatting sqref="A12 C12 E12 A16 C16 E16 C20 E20 C24 E24 C28 E28 A32 C32 E32 A36 C36 E36 A40 C40 E40 A44 C44 E44 A48 C48 E48 E52">
    <cfRule type="cellIs" dxfId="160" priority="7" stopIfTrue="1" operator="equal">
      <formula>1</formula>
    </cfRule>
    <cfRule type="cellIs" dxfId="159" priority="8" stopIfTrue="1" operator="notEqual">
      <formula>1</formula>
    </cfRule>
  </conditionalFormatting>
  <conditionalFormatting sqref="A17 A21 A25">
    <cfRule type="expression" dxfId="158" priority="3" stopIfTrue="1">
      <formula>WEEKDAY(A20)=1</formula>
    </cfRule>
    <cfRule type="expression" dxfId="157" priority="4" stopIfTrue="1">
      <formula>WEEKDAY(A20)&lt;&gt;1</formula>
    </cfRule>
  </conditionalFormatting>
  <conditionalFormatting sqref="A18:A19 A22:A23 A26:A27">
    <cfRule type="expression" dxfId="156" priority="5" stopIfTrue="1">
      <formula>WEEKDAY(A20)=1</formula>
    </cfRule>
    <cfRule type="expression" dxfId="155" priority="6" stopIfTrue="1">
      <formula>WEEKDAY(A20)&lt;&gt;1</formula>
    </cfRule>
  </conditionalFormatting>
  <conditionalFormatting sqref="A20 A24 A28">
    <cfRule type="cellIs" dxfId="154" priority="9" stopIfTrue="1" operator="equal">
      <formula>1</formula>
    </cfRule>
    <cfRule type="cellIs" dxfId="153" priority="10"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11"/>
    <pageSetUpPr autoPageBreaks="0"/>
  </sheetPr>
  <dimension ref="A1:F57"/>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6</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89"/>
      <c r="C8" s="89"/>
      <c r="D8" s="89"/>
      <c r="E8" s="89"/>
      <c r="F8" s="89"/>
    </row>
    <row r="9" spans="1:6" s="1" customFormat="1" ht="16.7" customHeight="1">
      <c r="A9" s="3"/>
      <c r="C9" s="3"/>
      <c r="D9" s="50"/>
      <c r="E9" s="3"/>
      <c r="F9" s="50"/>
    </row>
    <row r="10" spans="1:6" s="1" customFormat="1" ht="16.7" customHeight="1">
      <c r="A10" s="142">
        <v>1</v>
      </c>
      <c r="B10" s="16"/>
      <c r="C10" s="142">
        <v>11</v>
      </c>
      <c r="D10" s="18"/>
      <c r="E10" s="142">
        <v>21</v>
      </c>
      <c r="F10" s="18"/>
    </row>
    <row r="11" spans="1:6" s="1" customFormat="1" ht="16.7" customHeight="1">
      <c r="A11" s="142"/>
      <c r="B11" s="18"/>
      <c r="C11" s="142"/>
      <c r="D11" s="18"/>
      <c r="E11" s="142"/>
      <c r="F11" s="18"/>
    </row>
    <row r="12" spans="1:6" s="1" customFormat="1" ht="16.7" customHeight="1">
      <c r="A12" s="4">
        <f>WEEKDAY(DATE($B$2,$D$2,A10))</f>
        <v>1</v>
      </c>
      <c r="B12" s="19"/>
      <c r="C12" s="4">
        <f>WEEKDAY(DATE($B$2,$D$2,C10))</f>
        <v>4</v>
      </c>
      <c r="D12" s="19"/>
      <c r="E12" s="4">
        <f>WEEKDAY(DATE($B$2,$D$2,E10))</f>
        <v>7</v>
      </c>
      <c r="F12" s="19"/>
    </row>
    <row r="13" spans="1:6" s="1" customFormat="1" ht="16.7" customHeight="1">
      <c r="A13" s="3"/>
      <c r="B13" s="21"/>
      <c r="C13" s="3"/>
      <c r="D13" s="18"/>
      <c r="E13" s="3"/>
      <c r="F13" s="27"/>
    </row>
    <row r="14" spans="1:6" s="1" customFormat="1" ht="16.7" customHeight="1">
      <c r="A14" s="142">
        <f>A10+1</f>
        <v>2</v>
      </c>
      <c r="B14" s="18"/>
      <c r="C14" s="142">
        <f>C10+1</f>
        <v>12</v>
      </c>
      <c r="D14" s="18"/>
      <c r="E14" s="142">
        <f>E10+1</f>
        <v>22</v>
      </c>
      <c r="F14" s="18"/>
    </row>
    <row r="15" spans="1:6" s="1" customFormat="1" ht="16.7" customHeight="1">
      <c r="A15" s="142"/>
      <c r="B15" s="18"/>
      <c r="C15" s="142"/>
      <c r="D15" s="18"/>
      <c r="E15" s="142"/>
      <c r="F15" s="18"/>
    </row>
    <row r="16" spans="1:6" s="1" customFormat="1" ht="16.7" customHeight="1">
      <c r="A16" s="4">
        <f>WEEKDAY(DATE($B$2,$D$2,A14))</f>
        <v>2</v>
      </c>
      <c r="B16" s="19"/>
      <c r="C16" s="4">
        <f>WEEKDAY(DATE($B$2,$D$2,C14))</f>
        <v>5</v>
      </c>
      <c r="D16" s="19"/>
      <c r="E16" s="4">
        <f>WEEKDAY(DATE($B$2,$D$2,E14))</f>
        <v>1</v>
      </c>
      <c r="F16" s="19"/>
    </row>
    <row r="17" spans="1:6" s="1" customFormat="1" ht="16.7" customHeight="1">
      <c r="A17" s="3"/>
      <c r="C17" s="3"/>
      <c r="D17" s="18"/>
      <c r="E17" s="3"/>
      <c r="F17" s="27"/>
    </row>
    <row r="18" spans="1:6" s="1" customFormat="1" ht="16.7" customHeight="1">
      <c r="A18" s="142">
        <f>A14+1</f>
        <v>3</v>
      </c>
      <c r="B18" s="18"/>
      <c r="C18" s="142">
        <f>C14+1</f>
        <v>13</v>
      </c>
      <c r="D18" s="18"/>
      <c r="E18" s="142">
        <f>E14+1</f>
        <v>23</v>
      </c>
      <c r="F18" s="26"/>
    </row>
    <row r="19" spans="1:6" s="1" customFormat="1" ht="16.7" customHeight="1">
      <c r="A19" s="142"/>
      <c r="B19" s="18"/>
      <c r="C19" s="142"/>
      <c r="D19" s="18"/>
      <c r="E19" s="142"/>
      <c r="F19" s="18"/>
    </row>
    <row r="20" spans="1:6" s="1" customFormat="1" ht="16.7" customHeight="1">
      <c r="A20" s="4">
        <f>WEEKDAY(DATE($B$2,$D$2,A18))</f>
        <v>3</v>
      </c>
      <c r="B20" s="19"/>
      <c r="C20" s="4">
        <f>WEEKDAY(DATE($B$2,$D$2,C18))</f>
        <v>6</v>
      </c>
      <c r="D20" s="19"/>
      <c r="E20" s="4">
        <f>WEEKDAY(DATE($B$2,$D$2,E18))</f>
        <v>2</v>
      </c>
      <c r="F20" s="19"/>
    </row>
    <row r="21" spans="1:6" s="1" customFormat="1" ht="16.7" customHeight="1">
      <c r="A21" s="3"/>
      <c r="B21" s="21"/>
      <c r="C21" s="3"/>
      <c r="D21" s="50"/>
      <c r="E21" s="3"/>
      <c r="F21" s="27"/>
    </row>
    <row r="22" spans="1:6" s="1" customFormat="1" ht="16.7" customHeight="1">
      <c r="A22" s="142">
        <f>A18+1</f>
        <v>4</v>
      </c>
      <c r="B22" s="18"/>
      <c r="C22" s="142">
        <f>C18+1</f>
        <v>14</v>
      </c>
      <c r="D22" s="18"/>
      <c r="E22" s="142">
        <f>E18+1</f>
        <v>24</v>
      </c>
      <c r="F22" s="18"/>
    </row>
    <row r="23" spans="1:6" s="1" customFormat="1" ht="16.7" customHeight="1">
      <c r="A23" s="142"/>
      <c r="B23" s="18"/>
      <c r="C23" s="142"/>
      <c r="D23" s="18"/>
      <c r="E23" s="142"/>
      <c r="F23" s="18"/>
    </row>
    <row r="24" spans="1:6" s="1" customFormat="1" ht="16.7" customHeight="1">
      <c r="A24" s="4">
        <f>WEEKDAY(DATE($B$2,$D$2,A22))</f>
        <v>4</v>
      </c>
      <c r="B24" s="19"/>
      <c r="C24" s="4">
        <f>WEEKDAY(DATE($B$2,$D$2,C22))</f>
        <v>7</v>
      </c>
      <c r="D24" s="19"/>
      <c r="E24" s="4">
        <f>WEEKDAY(DATE($B$2,$D$2,E22))</f>
        <v>3</v>
      </c>
      <c r="F24" s="19"/>
    </row>
    <row r="25" spans="1:6" s="1" customFormat="1" ht="16.7" customHeight="1">
      <c r="A25" s="3"/>
      <c r="B25" s="18"/>
      <c r="C25" s="3"/>
      <c r="D25" s="18"/>
      <c r="E25" s="3"/>
      <c r="F25" s="71"/>
    </row>
    <row r="26" spans="1:6" s="1" customFormat="1" ht="16.7" customHeight="1">
      <c r="A26" s="142">
        <f>A22+1</f>
        <v>5</v>
      </c>
      <c r="B26" s="18"/>
      <c r="C26" s="142">
        <f>C22+1</f>
        <v>15</v>
      </c>
      <c r="D26" s="18"/>
      <c r="E26" s="142">
        <f>E22+1</f>
        <v>25</v>
      </c>
      <c r="F26" s="24"/>
    </row>
    <row r="27" spans="1:6" s="1" customFormat="1" ht="16.7" customHeight="1">
      <c r="A27" s="142"/>
      <c r="B27" s="18"/>
      <c r="C27" s="142"/>
      <c r="D27" s="18"/>
      <c r="E27" s="142"/>
      <c r="F27" s="24"/>
    </row>
    <row r="28" spans="1:6" s="1" customFormat="1" ht="16.7" customHeight="1">
      <c r="A28" s="4">
        <f>WEEKDAY(DATE($B$2,$D$2,A26))</f>
        <v>5</v>
      </c>
      <c r="B28" s="19"/>
      <c r="C28" s="4">
        <f>WEEKDAY(DATE($B$2,$D$2,C26))</f>
        <v>1</v>
      </c>
      <c r="D28" s="19"/>
      <c r="E28" s="4">
        <f>WEEKDAY(DATE($B$2,$D$2,E26))</f>
        <v>4</v>
      </c>
      <c r="F28" s="25"/>
    </row>
    <row r="29" spans="1:6" s="1" customFormat="1" ht="16.7" customHeight="1">
      <c r="A29" s="3"/>
      <c r="B29" s="18"/>
      <c r="C29" s="3"/>
      <c r="D29" s="18"/>
      <c r="E29" s="3"/>
      <c r="F29" s="38" t="s">
        <v>41</v>
      </c>
    </row>
    <row r="30" spans="1:6" s="1" customFormat="1" ht="16.7" customHeight="1">
      <c r="A30" s="142">
        <f>A26+1</f>
        <v>6</v>
      </c>
      <c r="B30" s="18"/>
      <c r="C30" s="142">
        <f>C26+1</f>
        <v>16</v>
      </c>
      <c r="D30" s="18"/>
      <c r="E30" s="142">
        <f>E26+1</f>
        <v>26</v>
      </c>
      <c r="F30" s="24"/>
    </row>
    <row r="31" spans="1:6" s="1" customFormat="1" ht="16.7" customHeight="1">
      <c r="A31" s="142"/>
      <c r="B31" s="18"/>
      <c r="C31" s="142"/>
      <c r="D31" s="18"/>
      <c r="E31" s="142"/>
      <c r="F31" s="24"/>
    </row>
    <row r="32" spans="1:6" s="1" customFormat="1" ht="16.7" customHeight="1">
      <c r="A32" s="4">
        <f>WEEKDAY(DATE($B$2,$D$2,A30))</f>
        <v>6</v>
      </c>
      <c r="B32" s="19"/>
      <c r="C32" s="4">
        <f>WEEKDAY(DATE($B$2,$D$2,C30))</f>
        <v>2</v>
      </c>
      <c r="D32" s="19"/>
      <c r="E32" s="4">
        <f>WEEKDAY(DATE($B$2,$D$2,E30))</f>
        <v>5</v>
      </c>
      <c r="F32" s="25"/>
    </row>
    <row r="33" spans="1:6" s="1" customFormat="1" ht="16.7" customHeight="1">
      <c r="A33" s="3"/>
      <c r="B33" s="16"/>
      <c r="C33" s="3"/>
      <c r="D33" s="18"/>
      <c r="E33" s="3"/>
      <c r="F33" s="38"/>
    </row>
    <row r="34" spans="1:6" s="1" customFormat="1" ht="16.7" customHeight="1">
      <c r="A34" s="142">
        <f>A30+1</f>
        <v>7</v>
      </c>
      <c r="B34" s="18" t="s">
        <v>27</v>
      </c>
      <c r="C34" s="142">
        <f>C30+1</f>
        <v>17</v>
      </c>
      <c r="D34" s="18"/>
      <c r="E34" s="142">
        <f>E30+1</f>
        <v>27</v>
      </c>
      <c r="F34" s="24"/>
    </row>
    <row r="35" spans="1:6" s="1" customFormat="1" ht="16.7" customHeight="1">
      <c r="A35" s="142"/>
      <c r="B35" s="39"/>
      <c r="C35" s="142"/>
      <c r="D35" s="18"/>
      <c r="E35" s="142"/>
      <c r="F35" s="24"/>
    </row>
    <row r="36" spans="1:6" s="1" customFormat="1" ht="16.7" customHeight="1">
      <c r="A36" s="4">
        <f>WEEKDAY(DATE($B$2,$D$2,A34))</f>
        <v>7</v>
      </c>
      <c r="B36" s="19"/>
      <c r="C36" s="4">
        <f>WEEKDAY(DATE($B$2,$D$2,C34))</f>
        <v>3</v>
      </c>
      <c r="D36" s="19"/>
      <c r="E36" s="4">
        <f>WEEKDAY(DATE($B$2,$D$2,E34))</f>
        <v>6</v>
      </c>
      <c r="F36" s="25"/>
    </row>
    <row r="37" spans="1:6" s="1" customFormat="1" ht="16.7" customHeight="1">
      <c r="A37" s="3"/>
      <c r="B37" s="18"/>
      <c r="C37" s="3"/>
      <c r="D37" s="18"/>
      <c r="E37" s="3"/>
      <c r="F37" s="27"/>
    </row>
    <row r="38" spans="1:6" s="1" customFormat="1" ht="16.7" customHeight="1">
      <c r="A38" s="142">
        <f>A34+1</f>
        <v>8</v>
      </c>
      <c r="B38" s="18"/>
      <c r="C38" s="142">
        <f>C34+1</f>
        <v>18</v>
      </c>
      <c r="D38" s="18"/>
      <c r="E38" s="142">
        <f>E34+1</f>
        <v>28</v>
      </c>
      <c r="F38" s="18"/>
    </row>
    <row r="39" spans="1:6" s="1" customFormat="1" ht="16.7" customHeight="1">
      <c r="A39" s="142"/>
      <c r="B39" s="18"/>
      <c r="C39" s="142"/>
      <c r="D39" s="18"/>
      <c r="E39" s="142"/>
      <c r="F39" s="18"/>
    </row>
    <row r="40" spans="1:6" s="1" customFormat="1" ht="16.7" customHeight="1">
      <c r="A40" s="4">
        <f>WEEKDAY(DATE($B$2,$D$2,A38))</f>
        <v>1</v>
      </c>
      <c r="B40" s="19"/>
      <c r="C40" s="4">
        <f>WEEKDAY(DATE($B$2,$D$2,C38))</f>
        <v>4</v>
      </c>
      <c r="D40" s="19"/>
      <c r="E40" s="4">
        <f>WEEKDAY(DATE($B$2,$D$2,E38))</f>
        <v>7</v>
      </c>
      <c r="F40" s="19"/>
    </row>
    <row r="41" spans="1:6" s="1" customFormat="1" ht="16.7" customHeight="1">
      <c r="A41" s="3"/>
      <c r="B41" s="18"/>
      <c r="C41" s="3"/>
      <c r="D41" s="18"/>
      <c r="E41" s="3"/>
      <c r="F41" s="24"/>
    </row>
    <row r="42" spans="1:6" s="1" customFormat="1" ht="16.7" customHeight="1">
      <c r="A42" s="142">
        <f>A38+1</f>
        <v>9</v>
      </c>
      <c r="B42" s="18"/>
      <c r="C42" s="142">
        <f>C38+1</f>
        <v>19</v>
      </c>
      <c r="D42" s="18"/>
      <c r="E42" s="142">
        <f>E38+1</f>
        <v>29</v>
      </c>
      <c r="F42" s="24"/>
    </row>
    <row r="43" spans="1:6" s="1" customFormat="1" ht="16.7" customHeight="1">
      <c r="A43" s="142"/>
      <c r="B43" s="18"/>
      <c r="C43" s="142"/>
      <c r="D43" s="18"/>
      <c r="E43" s="142"/>
      <c r="F43" s="24"/>
    </row>
    <row r="44" spans="1:6" s="1" customFormat="1" ht="16.7" customHeight="1">
      <c r="A44" s="4">
        <f>WEEKDAY(DATE($B$2,$D$2,A42))</f>
        <v>2</v>
      </c>
      <c r="B44" s="19"/>
      <c r="C44" s="4">
        <f>WEEKDAY(DATE($B$2,$D$2,C42))</f>
        <v>5</v>
      </c>
      <c r="D44" s="19"/>
      <c r="E44" s="4">
        <f>WEEKDAY(DATE($B$2,$D$2,E42))</f>
        <v>1</v>
      </c>
      <c r="F44" s="25"/>
    </row>
    <row r="45" spans="1:6" s="1" customFormat="1" ht="16.7" customHeight="1">
      <c r="A45" s="3"/>
      <c r="B45" s="22"/>
      <c r="C45" s="3"/>
      <c r="D45" s="22"/>
      <c r="E45" s="3"/>
      <c r="F45" s="24"/>
    </row>
    <row r="46" spans="1:6" s="1" customFormat="1" ht="16.7" customHeight="1">
      <c r="A46" s="142">
        <f>A42+1</f>
        <v>10</v>
      </c>
      <c r="B46" s="18"/>
      <c r="C46" s="142">
        <f>C42+1</f>
        <v>20</v>
      </c>
      <c r="D46" s="18"/>
      <c r="E46" s="142">
        <f>E42+1</f>
        <v>30</v>
      </c>
      <c r="F46" s="24"/>
    </row>
    <row r="47" spans="1:6" s="1" customFormat="1" ht="16.7" customHeight="1">
      <c r="A47" s="142"/>
      <c r="B47" s="18"/>
      <c r="C47" s="142"/>
      <c r="D47" s="18"/>
      <c r="E47" s="142"/>
      <c r="F47" s="24"/>
    </row>
    <row r="48" spans="1:6" s="1" customFormat="1" ht="16.7" customHeight="1">
      <c r="A48" s="4">
        <f>WEEKDAY(DATE($B$2,$D$2,A46))</f>
        <v>3</v>
      </c>
      <c r="B48" s="19"/>
      <c r="C48" s="4">
        <f>WEEKDAY(DATE($B$2,$D$2,C46))</f>
        <v>6</v>
      </c>
      <c r="D48" s="19"/>
      <c r="E48" s="4">
        <f>WEEKDAY(DATE($B$2,$D$2,E46))</f>
        <v>2</v>
      </c>
      <c r="F48" s="25"/>
    </row>
    <row r="49" spans="1:6" s="1" customFormat="1" ht="16.7" customHeight="1">
      <c r="A49" s="2"/>
      <c r="B49" s="5"/>
      <c r="C49" s="2"/>
      <c r="D49" s="5"/>
      <c r="E49" s="9"/>
      <c r="F49" s="7"/>
    </row>
    <row r="50" spans="1:6" s="1" customFormat="1" ht="16.7" customHeight="1">
      <c r="B50" s="2"/>
      <c r="D50" s="2"/>
      <c r="E50" s="10"/>
      <c r="F50" s="8"/>
    </row>
    <row r="51" spans="1:6" s="1" customFormat="1" ht="16.7" customHeight="1">
      <c r="B51" s="2"/>
      <c r="D51" s="2"/>
      <c r="E51" s="10"/>
      <c r="F51" s="8"/>
    </row>
    <row r="52" spans="1:6" s="1" customFormat="1" ht="16.7" customHeight="1">
      <c r="A52" s="2"/>
      <c r="B52" s="2"/>
      <c r="C52" s="2"/>
      <c r="D52" s="2"/>
      <c r="E52" s="9"/>
      <c r="F52" s="8"/>
    </row>
    <row r="53" spans="1:6" s="1" customFormat="1" ht="16.7" customHeight="1"/>
    <row r="54" spans="1:6" s="1" customFormat="1" ht="16.7" customHeight="1"/>
    <row r="55" spans="1:6" ht="16.7" customHeight="1"/>
    <row r="56" spans="1:6" ht="16.7" customHeight="1"/>
    <row r="57" spans="1:6" ht="16.7" customHeight="1"/>
  </sheetData>
  <mergeCells count="32">
    <mergeCell ref="A46:A47"/>
    <mergeCell ref="A26:A27"/>
    <mergeCell ref="A30:A31"/>
    <mergeCell ref="A34:A35"/>
    <mergeCell ref="A38:A39"/>
    <mergeCell ref="B5:B7"/>
    <mergeCell ref="A10:A11"/>
    <mergeCell ref="A14:A15"/>
    <mergeCell ref="A18:A19"/>
    <mergeCell ref="C10:C11"/>
    <mergeCell ref="A22:A23"/>
    <mergeCell ref="A42:A43"/>
    <mergeCell ref="E26:E27"/>
    <mergeCell ref="C30:C31"/>
    <mergeCell ref="E30:E31"/>
    <mergeCell ref="C22:C23"/>
    <mergeCell ref="E22:E23"/>
    <mergeCell ref="F5:F7"/>
    <mergeCell ref="C42:C43"/>
    <mergeCell ref="E42:E43"/>
    <mergeCell ref="C46:C47"/>
    <mergeCell ref="E46:E47"/>
    <mergeCell ref="C34:C35"/>
    <mergeCell ref="E34:E35"/>
    <mergeCell ref="C38:C39"/>
    <mergeCell ref="E38:E39"/>
    <mergeCell ref="C26:C27"/>
    <mergeCell ref="E10:E11"/>
    <mergeCell ref="C14:C15"/>
    <mergeCell ref="E14:E15"/>
    <mergeCell ref="C18:C19"/>
    <mergeCell ref="E18:E19"/>
  </mergeCells>
  <phoneticPr fontId="1"/>
  <conditionalFormatting sqref="A9 C9 E9 A13 C13 E13 A17 C17 E17 A21 C21 E21 A25 C25 E25 A29 C29 E29 A33 C33 E33 A37 C37 E37 A41 C41 E41 A45 C45 E45 E49">
    <cfRule type="expression" dxfId="152" priority="2" stopIfTrue="1">
      <formula>WEEKDAY(A12)=1</formula>
    </cfRule>
  </conditionalFormatting>
  <conditionalFormatting sqref="A10:A11 C10:C11 E10:E11 A14:A15 C14:C15 E14:E15 A18:A19 C18:C19 E18:E19 A22:A23 C22:C23 E22:E23 A26:A27 C26:C27 E26:E27 A30:A31 C30:C31 E30:E31 A34:A35 C34:C35 E34:E35 A38:A39 C38:C39 E38:E39 A42:A43 C42:C43 E42:E43 A46:A47 C46:C47 E46:E47 E50:E51">
    <cfRule type="expression" dxfId="151" priority="1" stopIfTrue="1">
      <formula>WEEKDAY(A12)=1</formula>
    </cfRule>
  </conditionalFormatting>
  <conditionalFormatting sqref="A12 C12 E12 A16 C16 E16 A20 C20 E20 A24 C24 E24 A28 C28 E28 A32 C32 E32 A36 C36 E36 A40 C40 E40 A44 C44 E44 A48 C48 E48 E52">
    <cfRule type="cellIs" dxfId="150" priority="3" stopIfTrue="1" operator="equal">
      <formula>1</formula>
    </cfRule>
    <cfRule type="cellIs" dxfId="149" priority="4"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15"/>
    <pageSetUpPr autoPageBreaks="0"/>
  </sheetPr>
  <dimension ref="A1:F54"/>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7</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89"/>
      <c r="C8" s="89"/>
      <c r="D8" s="89"/>
      <c r="E8" s="89"/>
      <c r="F8" s="89"/>
    </row>
    <row r="9" spans="1:6" s="1" customFormat="1" ht="16.7" customHeight="1">
      <c r="A9" s="3"/>
      <c r="B9" s="18"/>
      <c r="C9" s="3"/>
      <c r="D9" s="50"/>
      <c r="E9" s="74"/>
      <c r="F9" s="157" t="s">
        <v>48</v>
      </c>
    </row>
    <row r="10" spans="1:6" s="1" customFormat="1" ht="16.7" customHeight="1">
      <c r="A10" s="142">
        <v>1</v>
      </c>
      <c r="B10" s="38"/>
      <c r="C10" s="142">
        <v>11</v>
      </c>
      <c r="D10" s="18"/>
      <c r="E10" s="145">
        <v>21</v>
      </c>
      <c r="F10" s="18"/>
    </row>
    <row r="11" spans="1:6" s="1" customFormat="1" ht="16.7" customHeight="1">
      <c r="A11" s="142"/>
      <c r="B11" s="18"/>
      <c r="C11" s="142"/>
      <c r="D11" s="18"/>
      <c r="E11" s="145"/>
      <c r="F11" s="18"/>
    </row>
    <row r="12" spans="1:6" s="1" customFormat="1" ht="16.7" customHeight="1">
      <c r="A12" s="4">
        <f>WEEKDAY(DATE($B$2,$D$2,A10))</f>
        <v>3</v>
      </c>
      <c r="B12" s="19"/>
      <c r="C12" s="4">
        <f>WEEKDAY(DATE($B$2,$D$2,C10))</f>
        <v>6</v>
      </c>
      <c r="D12" s="19"/>
      <c r="E12" s="75">
        <f>WEEKDAY(DATE($B$2,$D$2,E10))</f>
        <v>2</v>
      </c>
      <c r="F12" s="19"/>
    </row>
    <row r="13" spans="1:6" s="1" customFormat="1" ht="16.7" customHeight="1">
      <c r="A13" s="3"/>
      <c r="B13" s="38"/>
      <c r="C13" s="3"/>
      <c r="D13" s="18"/>
      <c r="E13" s="3"/>
      <c r="F13" s="126"/>
    </row>
    <row r="14" spans="1:6" s="1" customFormat="1" ht="16.7" customHeight="1">
      <c r="A14" s="142">
        <f>A10+1</f>
        <v>2</v>
      </c>
      <c r="B14" s="18"/>
      <c r="C14" s="142">
        <f>C10+1</f>
        <v>12</v>
      </c>
      <c r="D14" s="18"/>
      <c r="E14" s="142">
        <f>E10+1</f>
        <v>22</v>
      </c>
      <c r="F14" s="18"/>
    </row>
    <row r="15" spans="1:6" s="1" customFormat="1" ht="16.7" customHeight="1">
      <c r="A15" s="142"/>
      <c r="B15" s="18"/>
      <c r="C15" s="142"/>
      <c r="D15" s="18"/>
      <c r="E15" s="142"/>
      <c r="F15" s="18"/>
    </row>
    <row r="16" spans="1:6" s="1" customFormat="1" ht="16.7" customHeight="1">
      <c r="A16" s="4">
        <f>WEEKDAY(DATE($B$2,$D$2,A14))</f>
        <v>4</v>
      </c>
      <c r="B16" s="19"/>
      <c r="C16" s="4">
        <f>WEEKDAY(DATE($B$2,$D$2,C14))</f>
        <v>7</v>
      </c>
      <c r="D16" s="19"/>
      <c r="E16" s="4">
        <f>WEEKDAY(DATE($B$2,$D$2,E14))</f>
        <v>3</v>
      </c>
      <c r="F16" s="19"/>
    </row>
    <row r="17" spans="1:6" s="1" customFormat="1" ht="16.7" customHeight="1">
      <c r="A17" s="3"/>
      <c r="B17" s="21"/>
      <c r="C17" s="3"/>
      <c r="D17" s="18"/>
      <c r="E17" s="3"/>
      <c r="F17" s="17"/>
    </row>
    <row r="18" spans="1:6" s="1" customFormat="1" ht="16.7" customHeight="1">
      <c r="A18" s="142">
        <f>A14+1</f>
        <v>3</v>
      </c>
      <c r="B18" s="18"/>
      <c r="C18" s="142">
        <f>C14+1</f>
        <v>13</v>
      </c>
      <c r="D18" s="18"/>
      <c r="E18" s="142">
        <f>E14+1</f>
        <v>23</v>
      </c>
      <c r="F18" s="18"/>
    </row>
    <row r="19" spans="1:6" s="1" customFormat="1" ht="16.7" customHeight="1">
      <c r="A19" s="142"/>
      <c r="B19" s="18"/>
      <c r="C19" s="142"/>
      <c r="D19" s="18"/>
      <c r="E19" s="142"/>
      <c r="F19" s="24"/>
    </row>
    <row r="20" spans="1:6" s="1" customFormat="1" ht="16.7" customHeight="1">
      <c r="A20" s="4">
        <f>WEEKDAY(DATE($B$2,$D$2,A18))</f>
        <v>5</v>
      </c>
      <c r="B20" s="19"/>
      <c r="C20" s="4">
        <f>WEEKDAY(DATE($B$2,$D$2,C18))</f>
        <v>1</v>
      </c>
      <c r="D20" s="19"/>
      <c r="E20" s="4">
        <f>WEEKDAY(DATE($B$2,$D$2,E18))</f>
        <v>4</v>
      </c>
      <c r="F20" s="25"/>
    </row>
    <row r="21" spans="1:6" s="1" customFormat="1" ht="16.7" customHeight="1">
      <c r="A21" s="3"/>
      <c r="B21" s="16"/>
      <c r="C21" s="3"/>
      <c r="D21" s="20"/>
      <c r="E21" s="3"/>
      <c r="F21" s="125"/>
    </row>
    <row r="22" spans="1:6" s="1" customFormat="1" ht="16.7" customHeight="1">
      <c r="A22" s="142">
        <f>A18+1</f>
        <v>4</v>
      </c>
      <c r="B22" s="18"/>
      <c r="C22" s="142">
        <f>C18+1</f>
        <v>14</v>
      </c>
      <c r="D22" s="18"/>
      <c r="E22" s="142">
        <f>E18+1</f>
        <v>24</v>
      </c>
      <c r="F22" s="24"/>
    </row>
    <row r="23" spans="1:6" s="1" customFormat="1" ht="16.7" customHeight="1">
      <c r="A23" s="142"/>
      <c r="B23" s="18"/>
      <c r="C23" s="142"/>
      <c r="D23" s="18"/>
      <c r="E23" s="142"/>
      <c r="F23" s="24"/>
    </row>
    <row r="24" spans="1:6" s="1" customFormat="1" ht="16.7" customHeight="1">
      <c r="A24" s="4">
        <f>WEEKDAY(DATE($B$2,$D$2,A22))</f>
        <v>6</v>
      </c>
      <c r="B24" s="19"/>
      <c r="C24" s="4">
        <f>WEEKDAY(DATE($B$2,$D$2,C22))</f>
        <v>2</v>
      </c>
      <c r="D24" s="19"/>
      <c r="E24" s="4">
        <f>WEEKDAY(DATE($B$2,$D$2,E22))</f>
        <v>5</v>
      </c>
      <c r="F24" s="25"/>
    </row>
    <row r="25" spans="1:6" s="1" customFormat="1" ht="16.7" customHeight="1">
      <c r="A25" s="3"/>
      <c r="B25" s="21"/>
      <c r="C25" s="154"/>
      <c r="E25" s="3"/>
      <c r="F25" s="21"/>
    </row>
    <row r="26" spans="1:6" s="1" customFormat="1" ht="16.7" customHeight="1">
      <c r="A26" s="142">
        <f>A22+1</f>
        <v>5</v>
      </c>
      <c r="B26" s="18"/>
      <c r="C26" s="155">
        <f>C22+1</f>
        <v>15</v>
      </c>
      <c r="D26" s="18"/>
      <c r="E26" s="142">
        <f>E22+1</f>
        <v>25</v>
      </c>
      <c r="F26" s="24"/>
    </row>
    <row r="27" spans="1:6" s="1" customFormat="1" ht="16.7" customHeight="1">
      <c r="A27" s="142"/>
      <c r="B27" s="18"/>
      <c r="C27" s="155"/>
      <c r="D27" s="18"/>
      <c r="E27" s="142"/>
      <c r="F27" s="24"/>
    </row>
    <row r="28" spans="1:6" s="1" customFormat="1" ht="16.7" customHeight="1">
      <c r="A28" s="4">
        <f>WEEKDAY(DATE($B$2,$D$2,A26))</f>
        <v>7</v>
      </c>
      <c r="B28" s="19"/>
      <c r="C28" s="156">
        <f>WEEKDAY(DATE($B$2,$D$2,C26))</f>
        <v>3</v>
      </c>
      <c r="D28" s="19"/>
      <c r="E28" s="4">
        <f>WEEKDAY(DATE($B$2,$D$2,E26))</f>
        <v>6</v>
      </c>
      <c r="F28" s="25"/>
    </row>
    <row r="29" spans="1:6" s="1" customFormat="1" ht="16.7" customHeight="1">
      <c r="A29" s="3"/>
      <c r="B29" s="16"/>
      <c r="C29" s="3"/>
      <c r="D29" s="17"/>
      <c r="E29" s="3"/>
      <c r="F29" s="50"/>
    </row>
    <row r="30" spans="1:6" s="1" customFormat="1" ht="16.7" customHeight="1">
      <c r="A30" s="142">
        <f>A26+1</f>
        <v>6</v>
      </c>
      <c r="B30" s="18"/>
      <c r="C30" s="142">
        <f>C26+1</f>
        <v>16</v>
      </c>
      <c r="D30" s="18"/>
      <c r="E30" s="142">
        <f>E26+1</f>
        <v>26</v>
      </c>
      <c r="F30" s="18"/>
    </row>
    <row r="31" spans="1:6" s="1" customFormat="1" ht="16.7" customHeight="1">
      <c r="A31" s="142"/>
      <c r="B31" s="18"/>
      <c r="C31" s="142"/>
      <c r="D31" s="18"/>
      <c r="E31" s="142"/>
      <c r="F31" s="18"/>
    </row>
    <row r="32" spans="1:6" s="1" customFormat="1" ht="16.7" customHeight="1">
      <c r="A32" s="4">
        <f>WEEKDAY(DATE($B$2,$D$2,A30))</f>
        <v>1</v>
      </c>
      <c r="B32" s="19"/>
      <c r="C32" s="4">
        <f>WEEKDAY(DATE($B$2,$D$2,C30))</f>
        <v>4</v>
      </c>
      <c r="D32" s="19"/>
      <c r="E32" s="4">
        <f>WEEKDAY(DATE($B$2,$D$2,E30))</f>
        <v>7</v>
      </c>
      <c r="F32" s="19"/>
    </row>
    <row r="33" spans="1:6" s="1" customFormat="1" ht="16.7" customHeight="1">
      <c r="A33" s="3"/>
      <c r="B33" s="18"/>
      <c r="C33" s="3"/>
      <c r="D33" s="118"/>
      <c r="E33" s="3"/>
      <c r="F33" s="26"/>
    </row>
    <row r="34" spans="1:6" s="1" customFormat="1" ht="16.7" customHeight="1">
      <c r="A34" s="142">
        <f>A30+1</f>
        <v>7</v>
      </c>
      <c r="B34" s="18"/>
      <c r="C34" s="142">
        <f>C30+1</f>
        <v>17</v>
      </c>
      <c r="D34" s="18"/>
      <c r="E34" s="142">
        <f>E30+1</f>
        <v>27</v>
      </c>
      <c r="F34" s="18"/>
    </row>
    <row r="35" spans="1:6" s="1" customFormat="1" ht="16.7" customHeight="1">
      <c r="A35" s="142"/>
      <c r="B35" s="18"/>
      <c r="C35" s="142"/>
      <c r="D35" s="18"/>
      <c r="E35" s="142"/>
      <c r="F35" s="18"/>
    </row>
    <row r="36" spans="1:6" s="1" customFormat="1" ht="16.7" customHeight="1">
      <c r="A36" s="4">
        <f>WEEKDAY(DATE($B$2,$D$2,A34))</f>
        <v>2</v>
      </c>
      <c r="B36" s="19"/>
      <c r="C36" s="4">
        <f>WEEKDAY(DATE($B$2,$D$2,C34))</f>
        <v>5</v>
      </c>
      <c r="D36" s="19"/>
      <c r="E36" s="4">
        <f>WEEKDAY(DATE($B$2,$D$2,E34))</f>
        <v>1</v>
      </c>
      <c r="F36" s="19"/>
    </row>
    <row r="37" spans="1:6" s="1" customFormat="1" ht="16.7" customHeight="1">
      <c r="A37" s="3"/>
      <c r="B37" s="18"/>
      <c r="C37" s="129"/>
      <c r="D37" s="126"/>
      <c r="E37" s="3"/>
      <c r="F37" s="26"/>
    </row>
    <row r="38" spans="1:6" s="1" customFormat="1" ht="16.7" customHeight="1">
      <c r="A38" s="142">
        <f>A34+1</f>
        <v>8</v>
      </c>
      <c r="B38" s="18"/>
      <c r="C38" s="146">
        <f>C34+1</f>
        <v>18</v>
      </c>
      <c r="D38" s="18"/>
      <c r="E38" s="142">
        <f>E34+1</f>
        <v>28</v>
      </c>
      <c r="F38" s="18"/>
    </row>
    <row r="39" spans="1:6" s="1" customFormat="1" ht="16.7" customHeight="1">
      <c r="A39" s="142"/>
      <c r="B39" s="18"/>
      <c r="C39" s="146"/>
      <c r="D39" s="18"/>
      <c r="E39" s="142"/>
      <c r="F39" s="18"/>
    </row>
    <row r="40" spans="1:6" s="1" customFormat="1" ht="16.7" customHeight="1">
      <c r="A40" s="4">
        <f>WEEKDAY(DATE($B$2,$D$2,A38))</f>
        <v>3</v>
      </c>
      <c r="B40" s="19"/>
      <c r="C40" s="130">
        <f>WEEKDAY(DATE($B$2,$D$2,C38))</f>
        <v>6</v>
      </c>
      <c r="D40" s="19"/>
      <c r="E40" s="4">
        <f>WEEKDAY(DATE($B$2,$D$2,E38))</f>
        <v>2</v>
      </c>
      <c r="F40" s="19"/>
    </row>
    <row r="41" spans="1:6" s="1" customFormat="1" ht="16.7" customHeight="1">
      <c r="A41" s="3"/>
      <c r="B41" s="18"/>
      <c r="C41" s="3"/>
      <c r="D41" s="17"/>
      <c r="E41" s="3"/>
      <c r="F41" s="24"/>
    </row>
    <row r="42" spans="1:6" s="1" customFormat="1" ht="16.7" customHeight="1">
      <c r="A42" s="142">
        <f>A38+1</f>
        <v>9</v>
      </c>
      <c r="B42" s="18"/>
      <c r="C42" s="142">
        <f>C38+1</f>
        <v>19</v>
      </c>
      <c r="D42" s="18"/>
      <c r="E42" s="142">
        <f>E38+1</f>
        <v>29</v>
      </c>
      <c r="F42" s="24"/>
    </row>
    <row r="43" spans="1:6" s="1" customFormat="1" ht="16.7" customHeight="1">
      <c r="A43" s="142"/>
      <c r="B43" s="18"/>
      <c r="C43" s="142"/>
      <c r="D43" s="18"/>
      <c r="E43" s="142"/>
      <c r="F43" s="24"/>
    </row>
    <row r="44" spans="1:6" s="1" customFormat="1" ht="16.7" customHeight="1">
      <c r="A44" s="4">
        <f>WEEKDAY(DATE($B$2,$D$2,A42))</f>
        <v>4</v>
      </c>
      <c r="B44" s="19"/>
      <c r="C44" s="4">
        <f>WEEKDAY(DATE($B$2,$D$2,C42))</f>
        <v>7</v>
      </c>
      <c r="D44" s="19"/>
      <c r="E44" s="4">
        <f>WEEKDAY(DATE($B$2,$D$2,E42))</f>
        <v>3</v>
      </c>
      <c r="F44" s="25"/>
    </row>
    <row r="45" spans="1:6" s="1" customFormat="1" ht="16.7" customHeight="1">
      <c r="A45" s="3"/>
      <c r="B45" s="22"/>
      <c r="C45" s="3"/>
      <c r="D45" s="26"/>
      <c r="E45" s="3"/>
      <c r="F45" s="24"/>
    </row>
    <row r="46" spans="1:6" s="1" customFormat="1" ht="16.7" customHeight="1">
      <c r="A46" s="142">
        <f>A42+1</f>
        <v>10</v>
      </c>
      <c r="B46" s="18"/>
      <c r="C46" s="142">
        <f>C42+1</f>
        <v>20</v>
      </c>
      <c r="D46" s="18"/>
      <c r="E46" s="142">
        <f>E42+1</f>
        <v>30</v>
      </c>
      <c r="F46" s="24"/>
    </row>
    <row r="47" spans="1:6" s="1" customFormat="1" ht="16.7" customHeight="1">
      <c r="A47" s="142"/>
      <c r="B47" s="18"/>
      <c r="C47" s="142"/>
      <c r="D47" s="18"/>
      <c r="E47" s="142"/>
      <c r="F47" s="24"/>
    </row>
    <row r="48" spans="1:6" s="1" customFormat="1" ht="16.7" customHeight="1">
      <c r="A48" s="4">
        <f>WEEKDAY(DATE($B$2,$D$2,A46))</f>
        <v>5</v>
      </c>
      <c r="B48" s="19"/>
      <c r="C48" s="4">
        <f>WEEKDAY(DATE($B$2,$D$2,C46))</f>
        <v>1</v>
      </c>
      <c r="D48" s="19"/>
      <c r="E48" s="4">
        <f>WEEKDAY(DATE($B$2,$D$2,E46))</f>
        <v>4</v>
      </c>
      <c r="F48" s="25"/>
    </row>
    <row r="49" spans="1:6" s="1" customFormat="1" ht="16.7" customHeight="1">
      <c r="A49" s="2"/>
      <c r="B49" s="5"/>
      <c r="C49" s="2"/>
      <c r="D49" s="96"/>
      <c r="E49" s="3"/>
      <c r="F49" s="24"/>
    </row>
    <row r="50" spans="1:6" s="1" customFormat="1" ht="16.7" customHeight="1">
      <c r="B50" s="2"/>
      <c r="D50" s="96"/>
      <c r="E50" s="142">
        <f>E46+1</f>
        <v>31</v>
      </c>
      <c r="F50" s="24"/>
    </row>
    <row r="51" spans="1:6" s="1" customFormat="1" ht="16.7" customHeight="1">
      <c r="B51" s="2"/>
      <c r="D51" s="96"/>
      <c r="E51" s="142"/>
      <c r="F51" s="24"/>
    </row>
    <row r="52" spans="1:6" s="1" customFormat="1" ht="16.7" customHeight="1">
      <c r="A52" s="2"/>
      <c r="B52" s="2"/>
      <c r="C52" s="2"/>
      <c r="D52" s="96"/>
      <c r="E52" s="4">
        <f>WEEKDAY(DATE($B$2,$D$2,E50))</f>
        <v>5</v>
      </c>
      <c r="F52" s="25"/>
    </row>
    <row r="53" spans="1:6" s="1" customFormat="1" ht="16.7" customHeight="1"/>
    <row r="54" spans="1:6" s="1" customFormat="1" ht="16.7" customHeight="1"/>
  </sheetData>
  <mergeCells count="33">
    <mergeCell ref="B5:B7"/>
    <mergeCell ref="F5:F7"/>
    <mergeCell ref="E50:E51"/>
    <mergeCell ref="C42:C43"/>
    <mergeCell ref="E42:E43"/>
    <mergeCell ref="C46:C47"/>
    <mergeCell ref="E46:E47"/>
    <mergeCell ref="C34:C35"/>
    <mergeCell ref="E34:E35"/>
    <mergeCell ref="C38:C39"/>
    <mergeCell ref="C22:C23"/>
    <mergeCell ref="E22:E23"/>
    <mergeCell ref="E38:E39"/>
    <mergeCell ref="C26:C27"/>
    <mergeCell ref="E26:E27"/>
    <mergeCell ref="C30:C31"/>
    <mergeCell ref="E30:E31"/>
    <mergeCell ref="C10:C11"/>
    <mergeCell ref="E10:E11"/>
    <mergeCell ref="C14:C15"/>
    <mergeCell ref="E14:E15"/>
    <mergeCell ref="C18:C19"/>
    <mergeCell ref="E18:E19"/>
    <mergeCell ref="A10:A11"/>
    <mergeCell ref="A14:A15"/>
    <mergeCell ref="A18:A19"/>
    <mergeCell ref="A22:A23"/>
    <mergeCell ref="A42:A43"/>
    <mergeCell ref="A46:A47"/>
    <mergeCell ref="A26:A27"/>
    <mergeCell ref="A30:A31"/>
    <mergeCell ref="A34:A35"/>
    <mergeCell ref="A38:A39"/>
  </mergeCells>
  <phoneticPr fontId="1"/>
  <conditionalFormatting sqref="A9 C9 E9 A13 C13 E13 A17 C17 E17 A21 C21 E21 A25 C25 E25 A29 C29 E29 A33 C33 E33 A37 C37 E37 A41 C41 E41 A45 C45 E45 E49">
    <cfRule type="expression" dxfId="148" priority="2" stopIfTrue="1">
      <formula>WEEKDAY(A12)=1</formula>
    </cfRule>
  </conditionalFormatting>
  <conditionalFormatting sqref="A12 C12 E12 A16 C16 E16 A20 C20 E20 A24 C24 E24 A28 C28 E28 A32 C32 E32 A36 C36 E36 A40 C40 E40 A44 C44 E44 A48 C48 E48 E52">
    <cfRule type="cellIs" dxfId="147" priority="3" stopIfTrue="1" operator="equal">
      <formula>1</formula>
    </cfRule>
    <cfRule type="cellIs" dxfId="146" priority="4" stopIfTrue="1" operator="notEqual">
      <formula>1</formula>
    </cfRule>
  </conditionalFormatting>
  <conditionalFormatting sqref="E10 A10:A11 C10:C11 A14:A15 C14:C15 E14:E15 A18:A19 C18:C19 E18:E19 A22:A23 C22:C23 E22:E23 A26:A27 C26:C27 E26:E27 A30:A31 C30:C31 E30:E31 A34:A35 C34:C35 E34:E35 A38:A39 C38:C39 E38:E39 A42:A43 C42:C43 E42:E43 C46 A46:A47 E46:E47 E50:E51">
    <cfRule type="expression" dxfId="145" priority="1" stopIfTrue="1">
      <formula>WEEKDAY(A12)=1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8"/>
    <pageSetUpPr autoPageBreaks="0"/>
  </sheetPr>
  <dimension ref="A1:F57"/>
  <sheetViews>
    <sheetView workbookViewId="0"/>
  </sheetViews>
  <sheetFormatPr defaultRowHeight="13.5"/>
  <cols>
    <col min="1" max="1" width="3.25" customWidth="1"/>
    <col min="2" max="2" width="27.625" customWidth="1"/>
    <col min="3" max="3" width="3.25" customWidth="1"/>
    <col min="4" max="4" width="27.625" customWidth="1"/>
    <col min="5" max="5" width="3.25" customWidth="1"/>
    <col min="6" max="6" width="27.625" customWidth="1"/>
  </cols>
  <sheetData>
    <row r="1" spans="1:6" s="1" customFormat="1" ht="16.7" customHeight="1">
      <c r="A1" s="86"/>
      <c r="B1" s="86"/>
      <c r="C1" s="86"/>
      <c r="D1" s="86"/>
      <c r="E1" s="86"/>
      <c r="F1" s="86"/>
    </row>
    <row r="2" spans="1:6" s="1" customFormat="1" ht="16.7" hidden="1" customHeight="1">
      <c r="A2" s="86"/>
      <c r="B2" s="90">
        <f>'　１月　 '!B2</f>
        <v>2025</v>
      </c>
      <c r="C2" s="86" t="s">
        <v>0</v>
      </c>
      <c r="D2" s="90">
        <v>8</v>
      </c>
      <c r="E2" s="86" t="s">
        <v>1</v>
      </c>
      <c r="F2" s="86"/>
    </row>
    <row r="3" spans="1:6" s="1" customFormat="1" ht="16.7" customHeight="1">
      <c r="A3" s="86"/>
      <c r="B3" s="86"/>
      <c r="C3" s="86"/>
      <c r="D3" s="86"/>
      <c r="E3" s="86"/>
      <c r="F3" s="86"/>
    </row>
    <row r="4" spans="1:6" s="1" customFormat="1" ht="16.7" customHeight="1">
      <c r="A4" s="86"/>
      <c r="B4" s="86"/>
      <c r="C4" s="86"/>
      <c r="D4" s="91"/>
      <c r="E4" s="86"/>
      <c r="F4" s="86"/>
    </row>
    <row r="5" spans="1:6" s="1" customFormat="1" ht="16.7" customHeight="1">
      <c r="A5" s="86"/>
      <c r="B5" s="144" t="str">
        <f>'　１月　 '!B5</f>
        <v>令和7年</v>
      </c>
      <c r="C5" s="88"/>
      <c r="D5" s="88"/>
      <c r="E5" s="88"/>
      <c r="F5" s="132" t="str">
        <f>'　１月　 '!F5:F7</f>
        <v>2025年</v>
      </c>
    </row>
    <row r="6" spans="1:6" s="1" customFormat="1" ht="16.7" customHeight="1">
      <c r="A6" s="86"/>
      <c r="B6" s="144"/>
      <c r="C6" s="88"/>
      <c r="D6" s="88"/>
      <c r="E6" s="88"/>
      <c r="F6" s="132"/>
    </row>
    <row r="7" spans="1:6" s="1" customFormat="1" ht="16.7" customHeight="1">
      <c r="A7" s="86"/>
      <c r="B7" s="144"/>
      <c r="C7" s="88"/>
      <c r="D7" s="88"/>
      <c r="E7" s="88"/>
      <c r="F7" s="132"/>
    </row>
    <row r="8" spans="1:6" s="1" customFormat="1" ht="16.7" customHeight="1">
      <c r="A8" s="92"/>
      <c r="B8" s="89"/>
      <c r="C8" s="89"/>
      <c r="D8" s="89"/>
      <c r="E8" s="89"/>
      <c r="F8" s="89"/>
    </row>
    <row r="9" spans="1:6" s="1" customFormat="1" ht="16.7" customHeight="1">
      <c r="A9" s="3"/>
      <c r="B9" s="21"/>
      <c r="C9" s="74"/>
      <c r="D9" s="83" t="s">
        <v>43</v>
      </c>
      <c r="E9" s="3"/>
      <c r="F9" s="53"/>
    </row>
    <row r="10" spans="1:6" s="1" customFormat="1" ht="16.7" customHeight="1">
      <c r="A10" s="142">
        <v>1</v>
      </c>
      <c r="B10" s="16"/>
      <c r="C10" s="145">
        <v>11</v>
      </c>
      <c r="D10" s="18"/>
      <c r="E10" s="142">
        <v>21</v>
      </c>
      <c r="F10" s="24"/>
    </row>
    <row r="11" spans="1:6" s="1" customFormat="1" ht="16.7" customHeight="1">
      <c r="A11" s="142"/>
      <c r="B11" s="18"/>
      <c r="C11" s="145"/>
      <c r="D11" s="16"/>
      <c r="E11" s="142"/>
      <c r="F11" s="24"/>
    </row>
    <row r="12" spans="1:6" s="1" customFormat="1" ht="16.7" customHeight="1">
      <c r="A12" s="4">
        <f>WEEKDAY(DATE($B$2,$D$2,A10))</f>
        <v>6</v>
      </c>
      <c r="B12" s="19"/>
      <c r="C12" s="75">
        <f>WEEKDAY(DATE($B$2,$D$2,C10))</f>
        <v>2</v>
      </c>
      <c r="D12" s="52"/>
      <c r="E12" s="4">
        <f>WEEKDAY(DATE($B$2,$D$2,E10))</f>
        <v>5</v>
      </c>
      <c r="F12" s="25"/>
    </row>
    <row r="13" spans="1:6" s="1" customFormat="1" ht="16.7" customHeight="1">
      <c r="A13" s="3"/>
      <c r="B13" s="18"/>
      <c r="C13" s="154"/>
      <c r="D13" s="84"/>
      <c r="E13" s="3"/>
      <c r="F13" s="21"/>
    </row>
    <row r="14" spans="1:6" s="1" customFormat="1" ht="16.7" customHeight="1">
      <c r="A14" s="142">
        <f>A10+1</f>
        <v>2</v>
      </c>
      <c r="B14" s="18"/>
      <c r="C14" s="155">
        <f>C10+1</f>
        <v>12</v>
      </c>
      <c r="D14" s="18"/>
      <c r="E14" s="142">
        <f>E10+1</f>
        <v>22</v>
      </c>
      <c r="F14" s="24"/>
    </row>
    <row r="15" spans="1:6" s="1" customFormat="1" ht="16.7" customHeight="1">
      <c r="A15" s="142"/>
      <c r="B15" s="18"/>
      <c r="C15" s="155"/>
      <c r="D15" s="18"/>
      <c r="E15" s="142"/>
      <c r="F15" s="24"/>
    </row>
    <row r="16" spans="1:6" s="1" customFormat="1" ht="16.7" customHeight="1">
      <c r="A16" s="4">
        <f>WEEKDAY(DATE($B$2,$D$2,A14))</f>
        <v>7</v>
      </c>
      <c r="B16" s="19"/>
      <c r="C16" s="156">
        <f>WEEKDAY(DATE($B$2,$D$2,C14))</f>
        <v>3</v>
      </c>
      <c r="D16" s="19"/>
      <c r="E16" s="4">
        <f>WEEKDAY(DATE($B$2,$D$2,E14))</f>
        <v>6</v>
      </c>
      <c r="F16" s="25"/>
    </row>
    <row r="17" spans="1:6" s="1" customFormat="1" ht="16.7" customHeight="1">
      <c r="A17" s="3"/>
      <c r="C17" s="3"/>
      <c r="D17" s="21"/>
      <c r="E17" s="3"/>
      <c r="F17" s="21"/>
    </row>
    <row r="18" spans="1:6" s="1" customFormat="1" ht="16.7" customHeight="1">
      <c r="A18" s="142">
        <f>A14+1</f>
        <v>3</v>
      </c>
      <c r="B18" s="20"/>
      <c r="C18" s="142">
        <f>C14+1</f>
        <v>13</v>
      </c>
      <c r="D18" s="18"/>
      <c r="E18" s="142">
        <f>E14+1</f>
        <v>23</v>
      </c>
      <c r="F18" s="18"/>
    </row>
    <row r="19" spans="1:6" s="1" customFormat="1" ht="16.7" customHeight="1">
      <c r="A19" s="142"/>
      <c r="B19" s="18"/>
      <c r="C19" s="142"/>
      <c r="D19" s="18"/>
      <c r="E19" s="142"/>
      <c r="F19" s="18"/>
    </row>
    <row r="20" spans="1:6" s="1" customFormat="1" ht="16.7" customHeight="1">
      <c r="A20" s="4">
        <f>WEEKDAY(DATE($B$2,$D$2,A18))</f>
        <v>1</v>
      </c>
      <c r="B20" s="19"/>
      <c r="C20" s="4">
        <f>WEEKDAY(DATE($B$2,$D$2,C18))</f>
        <v>4</v>
      </c>
      <c r="D20" s="19"/>
      <c r="E20" s="4">
        <f>WEEKDAY(DATE($B$2,$D$2,E18))</f>
        <v>7</v>
      </c>
      <c r="F20" s="19"/>
    </row>
    <row r="21" spans="1:6" s="1" customFormat="1" ht="16.7" customHeight="1">
      <c r="A21" s="3"/>
      <c r="C21" s="3"/>
      <c r="D21" s="39"/>
      <c r="E21" s="3"/>
      <c r="F21" s="27"/>
    </row>
    <row r="22" spans="1:6" s="1" customFormat="1" ht="16.7" customHeight="1">
      <c r="A22" s="142">
        <f>A18+1</f>
        <v>4</v>
      </c>
      <c r="B22" s="18"/>
      <c r="C22" s="142">
        <f>C18+1</f>
        <v>14</v>
      </c>
      <c r="D22" s="18"/>
      <c r="E22" s="142">
        <f>E18+1</f>
        <v>24</v>
      </c>
      <c r="F22" s="18"/>
    </row>
    <row r="23" spans="1:6" s="1" customFormat="1" ht="16.7" customHeight="1">
      <c r="A23" s="142"/>
      <c r="B23" s="18"/>
      <c r="C23" s="142"/>
      <c r="D23" s="18"/>
      <c r="E23" s="142"/>
      <c r="F23" s="18"/>
    </row>
    <row r="24" spans="1:6" s="1" customFormat="1" ht="16.7" customHeight="1">
      <c r="A24" s="4">
        <f>WEEKDAY(DATE($B$2,$D$2,A22))</f>
        <v>2</v>
      </c>
      <c r="B24" s="19"/>
      <c r="C24" s="4">
        <f>WEEKDAY(DATE($B$2,$D$2,C22))</f>
        <v>5</v>
      </c>
      <c r="D24" s="19"/>
      <c r="E24" s="4">
        <f>WEEKDAY(DATE($B$2,$D$2,E22))</f>
        <v>1</v>
      </c>
      <c r="F24" s="19"/>
    </row>
    <row r="25" spans="1:6" s="1" customFormat="1" ht="16.7" customHeight="1">
      <c r="A25" s="3"/>
      <c r="B25" s="18"/>
      <c r="C25" s="3"/>
      <c r="D25" s="21" t="s">
        <v>19</v>
      </c>
      <c r="E25" s="3"/>
      <c r="F25" s="27"/>
    </row>
    <row r="26" spans="1:6" s="1" customFormat="1" ht="16.7" customHeight="1">
      <c r="A26" s="142">
        <f>A22+1</f>
        <v>5</v>
      </c>
      <c r="B26" s="18"/>
      <c r="C26" s="142">
        <f>C22+1</f>
        <v>15</v>
      </c>
      <c r="D26" s="39"/>
      <c r="E26" s="142">
        <f>E22+1</f>
        <v>25</v>
      </c>
      <c r="F26" s="24"/>
    </row>
    <row r="27" spans="1:6" s="1" customFormat="1" ht="16.7" customHeight="1">
      <c r="A27" s="142"/>
      <c r="B27" s="18"/>
      <c r="C27" s="142"/>
      <c r="D27" s="18"/>
      <c r="E27" s="142"/>
      <c r="F27" s="24"/>
    </row>
    <row r="28" spans="1:6" s="1" customFormat="1" ht="16.7" customHeight="1">
      <c r="A28" s="4">
        <f>WEEKDAY(DATE($B$2,$D$2,A26))</f>
        <v>3</v>
      </c>
      <c r="B28" s="19"/>
      <c r="C28" s="4">
        <f>WEEKDAY(DATE($B$2,$D$2,C26))</f>
        <v>6</v>
      </c>
      <c r="D28" s="19"/>
      <c r="E28" s="4">
        <f>WEEKDAY(DATE($B$2,$D$2,E26))</f>
        <v>2</v>
      </c>
      <c r="F28" s="25"/>
    </row>
    <row r="29" spans="1:6" s="1" customFormat="1" ht="16.7" customHeight="1">
      <c r="A29" s="3"/>
      <c r="B29" s="21" t="s">
        <v>20</v>
      </c>
      <c r="C29" s="3"/>
      <c r="D29" s="18"/>
      <c r="E29" s="3"/>
      <c r="F29" s="27"/>
    </row>
    <row r="30" spans="1:6" s="1" customFormat="1" ht="16.7" customHeight="1">
      <c r="A30" s="142">
        <f>A26+1</f>
        <v>6</v>
      </c>
      <c r="B30" s="18"/>
      <c r="C30" s="142">
        <f>C26+1</f>
        <v>16</v>
      </c>
      <c r="D30" s="18"/>
      <c r="E30" s="142">
        <f>E26+1</f>
        <v>26</v>
      </c>
      <c r="F30" s="24"/>
    </row>
    <row r="31" spans="1:6" s="1" customFormat="1" ht="16.7" customHeight="1">
      <c r="A31" s="142"/>
      <c r="B31" s="18"/>
      <c r="C31" s="142"/>
      <c r="D31" s="18"/>
      <c r="E31" s="142"/>
      <c r="F31" s="24"/>
    </row>
    <row r="32" spans="1:6" s="1" customFormat="1" ht="16.7" customHeight="1">
      <c r="A32" s="4">
        <f>WEEKDAY(DATE($B$2,$D$2,A30))</f>
        <v>4</v>
      </c>
      <c r="B32" s="19"/>
      <c r="C32" s="4">
        <f>WEEKDAY(DATE($B$2,$D$2,C30))</f>
        <v>7</v>
      </c>
      <c r="D32" s="19"/>
      <c r="E32" s="4">
        <f>WEEKDAY(DATE($B$2,$D$2,E30))</f>
        <v>3</v>
      </c>
      <c r="F32" s="25"/>
    </row>
    <row r="33" spans="1:6" s="1" customFormat="1" ht="16.7" customHeight="1">
      <c r="A33" s="3"/>
      <c r="B33" s="16"/>
      <c r="C33" s="3"/>
      <c r="D33" s="16"/>
      <c r="E33" s="3"/>
      <c r="F33" s="71"/>
    </row>
    <row r="34" spans="1:6" s="1" customFormat="1" ht="16.7" customHeight="1">
      <c r="A34" s="142">
        <f>A30+1</f>
        <v>7</v>
      </c>
      <c r="B34" s="18"/>
      <c r="C34" s="142">
        <f>C30+1</f>
        <v>17</v>
      </c>
      <c r="D34" s="18"/>
      <c r="E34" s="142">
        <f>E30+1</f>
        <v>27</v>
      </c>
      <c r="F34" s="18"/>
    </row>
    <row r="35" spans="1:6" s="1" customFormat="1" ht="16.7" customHeight="1">
      <c r="A35" s="142"/>
      <c r="B35" s="18"/>
      <c r="C35" s="142"/>
      <c r="D35" s="18"/>
      <c r="E35" s="142"/>
      <c r="F35" s="24"/>
    </row>
    <row r="36" spans="1:6" s="1" customFormat="1" ht="16.7" customHeight="1">
      <c r="A36" s="4">
        <f>WEEKDAY(DATE($B$2,$D$2,A34))</f>
        <v>5</v>
      </c>
      <c r="B36" s="19"/>
      <c r="C36" s="4">
        <f>WEEKDAY(DATE($B$2,$D$2,C34))</f>
        <v>1</v>
      </c>
      <c r="D36" s="19"/>
      <c r="E36" s="4">
        <f>WEEKDAY(DATE($B$2,$D$2,E34))</f>
        <v>4</v>
      </c>
      <c r="F36" s="25"/>
    </row>
    <row r="37" spans="1:6" s="1" customFormat="1" ht="16.7" customHeight="1">
      <c r="A37" s="3"/>
      <c r="B37" s="84"/>
      <c r="C37" s="3"/>
      <c r="D37" s="18"/>
      <c r="E37" s="3"/>
      <c r="F37" s="21" t="s">
        <v>41</v>
      </c>
    </row>
    <row r="38" spans="1:6" s="1" customFormat="1" ht="16.7" customHeight="1">
      <c r="A38" s="142">
        <f>A34+1</f>
        <v>8</v>
      </c>
      <c r="B38" s="18"/>
      <c r="C38" s="142">
        <f>C34+1</f>
        <v>18</v>
      </c>
      <c r="D38" s="18"/>
      <c r="E38" s="142">
        <f>E34+1</f>
        <v>28</v>
      </c>
      <c r="F38" s="24"/>
    </row>
    <row r="39" spans="1:6" s="1" customFormat="1" ht="16.7" customHeight="1">
      <c r="A39" s="142"/>
      <c r="B39" s="18"/>
      <c r="C39" s="142"/>
      <c r="D39" s="18"/>
      <c r="E39" s="142"/>
      <c r="F39" s="24"/>
    </row>
    <row r="40" spans="1:6" s="1" customFormat="1" ht="16.7" customHeight="1">
      <c r="A40" s="4">
        <f>WEEKDAY(DATE($B$2,$D$2,A38))</f>
        <v>6</v>
      </c>
      <c r="B40" s="19"/>
      <c r="C40" s="4">
        <f>WEEKDAY(DATE($B$2,$D$2,C38))</f>
        <v>2</v>
      </c>
      <c r="D40" s="19"/>
      <c r="E40" s="4">
        <f>WEEKDAY(DATE($B$2,$D$2,E38))</f>
        <v>5</v>
      </c>
      <c r="F40" s="25"/>
    </row>
    <row r="41" spans="1:6" s="1" customFormat="1" ht="16.7" customHeight="1">
      <c r="A41" s="3"/>
      <c r="B41" s="21" t="s">
        <v>21</v>
      </c>
      <c r="C41" s="3"/>
      <c r="D41" s="18"/>
      <c r="E41" s="3"/>
      <c r="F41" s="24"/>
    </row>
    <row r="42" spans="1:6" s="1" customFormat="1" ht="16.7" customHeight="1">
      <c r="A42" s="142">
        <f>A38+1</f>
        <v>9</v>
      </c>
      <c r="B42" s="18"/>
      <c r="C42" s="142">
        <f>C38+1</f>
        <v>19</v>
      </c>
      <c r="D42" s="18"/>
      <c r="E42" s="142">
        <f>E38+1</f>
        <v>29</v>
      </c>
      <c r="F42" s="24"/>
    </row>
    <row r="43" spans="1:6" s="1" customFormat="1" ht="16.7" customHeight="1">
      <c r="A43" s="142"/>
      <c r="B43" s="18"/>
      <c r="C43" s="142"/>
      <c r="D43" s="18"/>
      <c r="E43" s="142"/>
      <c r="F43" s="24"/>
    </row>
    <row r="44" spans="1:6" s="1" customFormat="1" ht="16.7" customHeight="1">
      <c r="A44" s="4">
        <f>WEEKDAY(DATE($B$2,$D$2,A42))</f>
        <v>7</v>
      </c>
      <c r="B44" s="19"/>
      <c r="C44" s="4">
        <f>WEEKDAY(DATE($B$2,$D$2,C42))</f>
        <v>3</v>
      </c>
      <c r="D44" s="19"/>
      <c r="E44" s="4">
        <f>WEEKDAY(DATE($B$2,$D$2,E42))</f>
        <v>6</v>
      </c>
      <c r="F44" s="25"/>
    </row>
    <row r="45" spans="1:6" s="1" customFormat="1" ht="16.7" customHeight="1">
      <c r="A45" s="3"/>
      <c r="B45" s="83"/>
      <c r="C45" s="3"/>
      <c r="D45" s="22"/>
      <c r="E45" s="3"/>
      <c r="F45" s="24"/>
    </row>
    <row r="46" spans="1:6" s="1" customFormat="1" ht="16.7" customHeight="1">
      <c r="A46" s="142">
        <f>A42+1</f>
        <v>10</v>
      </c>
      <c r="B46" s="18"/>
      <c r="C46" s="142">
        <f>C42+1</f>
        <v>20</v>
      </c>
      <c r="D46" s="18"/>
      <c r="E46" s="142">
        <f>E42+1</f>
        <v>30</v>
      </c>
      <c r="F46" s="24"/>
    </row>
    <row r="47" spans="1:6" s="1" customFormat="1" ht="16.7" customHeight="1">
      <c r="A47" s="142"/>
      <c r="B47" s="18"/>
      <c r="C47" s="142"/>
      <c r="D47" s="18"/>
      <c r="E47" s="142"/>
      <c r="F47" s="24"/>
    </row>
    <row r="48" spans="1:6" s="1" customFormat="1" ht="16.7" customHeight="1">
      <c r="A48" s="4">
        <f>WEEKDAY(DATE($B$2,$D$2,A46))</f>
        <v>1</v>
      </c>
      <c r="B48" s="19"/>
      <c r="C48" s="4">
        <f>WEEKDAY(DATE($B$2,$D$2,C46))</f>
        <v>4</v>
      </c>
      <c r="D48" s="19"/>
      <c r="E48" s="4">
        <f>WEEKDAY(DATE($B$2,$D$2,E46))</f>
        <v>7</v>
      </c>
      <c r="F48" s="25"/>
    </row>
    <row r="49" spans="1:6" s="1" customFormat="1" ht="16.7" customHeight="1">
      <c r="A49" s="2"/>
      <c r="B49" s="5"/>
      <c r="C49" s="2"/>
      <c r="D49" s="96"/>
      <c r="E49" s="3"/>
      <c r="F49" s="24"/>
    </row>
    <row r="50" spans="1:6" s="1" customFormat="1" ht="16.7" customHeight="1">
      <c r="B50" s="2"/>
      <c r="D50" s="96"/>
      <c r="E50" s="142">
        <f>E46+1</f>
        <v>31</v>
      </c>
      <c r="F50" s="24"/>
    </row>
    <row r="51" spans="1:6" s="1" customFormat="1" ht="16.7" customHeight="1">
      <c r="B51" s="2"/>
      <c r="D51" s="96"/>
      <c r="E51" s="142"/>
      <c r="F51" s="24"/>
    </row>
    <row r="52" spans="1:6" s="1" customFormat="1" ht="16.7" customHeight="1">
      <c r="A52" s="2"/>
      <c r="B52" s="2"/>
      <c r="C52" s="2"/>
      <c r="D52" s="96"/>
      <c r="E52" s="4">
        <f>WEEKDAY(DATE($B$2,$D$2,E50))</f>
        <v>1</v>
      </c>
      <c r="F52" s="25"/>
    </row>
    <row r="53" spans="1:6" s="1" customFormat="1" ht="16.7" customHeight="1"/>
    <row r="54" spans="1:6" s="1" customFormat="1" ht="16.7" customHeight="1"/>
    <row r="55" spans="1:6" s="1" customFormat="1" ht="16.7" customHeight="1"/>
    <row r="56" spans="1:6" ht="16.7" customHeight="1"/>
    <row r="57" spans="1:6" ht="16.7" customHeight="1"/>
  </sheetData>
  <mergeCells count="33">
    <mergeCell ref="A46:A47"/>
    <mergeCell ref="A26:A27"/>
    <mergeCell ref="A30:A31"/>
    <mergeCell ref="A34:A35"/>
    <mergeCell ref="A38:A39"/>
    <mergeCell ref="B5:B7"/>
    <mergeCell ref="A10:A11"/>
    <mergeCell ref="A14:A15"/>
    <mergeCell ref="A18:A19"/>
    <mergeCell ref="C10:C11"/>
    <mergeCell ref="A22:A23"/>
    <mergeCell ref="A42:A43"/>
    <mergeCell ref="C26:C27"/>
    <mergeCell ref="E26:E27"/>
    <mergeCell ref="C30:C31"/>
    <mergeCell ref="E30:E31"/>
    <mergeCell ref="C22:C23"/>
    <mergeCell ref="E22:E23"/>
    <mergeCell ref="F5:F7"/>
    <mergeCell ref="E50:E51"/>
    <mergeCell ref="C42:C43"/>
    <mergeCell ref="E42:E43"/>
    <mergeCell ref="C46:C47"/>
    <mergeCell ref="E46:E47"/>
    <mergeCell ref="C34:C35"/>
    <mergeCell ref="E34:E35"/>
    <mergeCell ref="C38:C39"/>
    <mergeCell ref="E38:E39"/>
    <mergeCell ref="E10:E11"/>
    <mergeCell ref="C14:C15"/>
    <mergeCell ref="E14:E15"/>
    <mergeCell ref="C18:C19"/>
    <mergeCell ref="E18:E19"/>
  </mergeCells>
  <phoneticPr fontId="1"/>
  <conditionalFormatting sqref="A9 C9 E9 A13 C13 E13 A17 C17 E17 A21 C21 E21 A25 C25 E25 A29 C29 E29 A33 C33 E33 A37 C37 E37 A41 C41 E41 A45 C45 E45 E49">
    <cfRule type="expression" dxfId="144" priority="2" stopIfTrue="1">
      <formula>WEEKDAY(A12)=1</formula>
    </cfRule>
  </conditionalFormatting>
  <conditionalFormatting sqref="A10:A11 C10:C11 E10:E11 A14:A15 C14:C15 E14:E15 A18:A19 C18:C19 E18:E19 A22:A23 C22:C23 E22:E23 A26:A27 C26:C27 E26:E27 A30:A31 C30:C31 E30:E31 A34:A35 C34:C35 E34:E35 A38:A39 C38:C39 E38:E39 A42:A43 C42:C43 E42:E43 A46:A47 C46:C47 E46:E47 E50:E51">
    <cfRule type="expression" dxfId="143" priority="1" stopIfTrue="1">
      <formula>WEEKDAY(A12)=1</formula>
    </cfRule>
  </conditionalFormatting>
  <conditionalFormatting sqref="A12 C12 E12 A16 C16 E16 A20 C20 E20 A24 C24 E24 A28 C28 E28 A32 C32 E32 A36 C36 E36 A40 C40 E40 A44 C44 E44 A48 C48 E48 E52">
    <cfRule type="cellIs" dxfId="142" priority="3" stopIfTrue="1" operator="equal">
      <formula>1</formula>
    </cfRule>
    <cfRule type="cellIs" dxfId="141" priority="4" stopIfTrue="1" operator="notEqual">
      <formula>1</formula>
    </cfRule>
  </conditionalFormatting>
  <printOptions horizontalCentered="1"/>
  <pageMargins left="0.39370078740157483" right="0.31496062992125984" top="0.39370078740157483" bottom="0.27559055118110237" header="0.23622047244094491" footer="0.19685039370078741"/>
  <pageSetup paperSize="9"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年間予定表 </vt:lpstr>
      <vt:lpstr>　１月　 </vt:lpstr>
      <vt:lpstr>　2 月　</vt:lpstr>
      <vt:lpstr>　3 月　</vt:lpstr>
      <vt:lpstr>　4 月　</vt:lpstr>
      <vt:lpstr>　5 月　</vt:lpstr>
      <vt:lpstr>　6 月　</vt:lpstr>
      <vt:lpstr>　7 月　</vt:lpstr>
      <vt:lpstr>　8 月　</vt:lpstr>
      <vt:lpstr>　9 月　</vt:lpstr>
      <vt:lpstr>　10 月　</vt:lpstr>
      <vt:lpstr>　 11 月　</vt:lpstr>
      <vt:lpstr>　12 月　</vt:lpstr>
      <vt:lpstr>　年間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takashi-kawahito</dc:creator>
  <cp:lastModifiedBy>Kawahito</cp:lastModifiedBy>
  <cp:lastPrinted>2024-11-10T12:30:16Z</cp:lastPrinted>
  <dcterms:created xsi:type="dcterms:W3CDTF">2008-01-22T23:55:47Z</dcterms:created>
  <dcterms:modified xsi:type="dcterms:W3CDTF">2024-11-10T12:55:19Z</dcterms:modified>
</cp:coreProperties>
</file>